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<sst xmlns="http://schemas.openxmlformats.org/spreadsheetml/2006/main" count="99" uniqueCount="76">
  <si>
    <t>1 водитель</t>
  </si>
  <si>
    <t>2 водитель</t>
  </si>
  <si>
    <t>Город</t>
  </si>
  <si>
    <t>Автомобиль</t>
  </si>
  <si>
    <t>старт</t>
  </si>
  <si>
    <t>финиш</t>
  </si>
  <si>
    <t>Ст. №</t>
  </si>
  <si>
    <t>№ п/п</t>
  </si>
  <si>
    <t>Средняя скорость</t>
  </si>
  <si>
    <t>Отставание</t>
  </si>
  <si>
    <t>от лидера</t>
  </si>
  <si>
    <t>**</t>
  </si>
  <si>
    <t>НЕ ОФИЦИАЛЬНО</t>
  </si>
  <si>
    <t>ПРЕДВАРИТЕЛЬНО</t>
  </si>
  <si>
    <t>км</t>
  </si>
  <si>
    <t>Время СУ</t>
  </si>
  <si>
    <t>грунт</t>
  </si>
  <si>
    <t>от пред.</t>
  </si>
  <si>
    <t>16.06.   2007 г.</t>
  </si>
  <si>
    <t>Главный секретарь</t>
  </si>
  <si>
    <t>Татьяна Иванова</t>
  </si>
  <si>
    <t>Ралли</t>
  </si>
  <si>
    <t>8-й Этап Кубка России по ралли 2007 года</t>
  </si>
  <si>
    <t>Результаты СУ-8 "Рубежный 2"</t>
  </si>
  <si>
    <t>Группа Класс</t>
  </si>
  <si>
    <t>Лицензия БС 071249</t>
  </si>
  <si>
    <t>Cone Forest Rally Team
п. Шишкин Лес МО</t>
  </si>
  <si>
    <t>УГЕР Сергей
АФОНИН Владимир</t>
  </si>
  <si>
    <t>Москва                           Москва</t>
  </si>
  <si>
    <t>N4</t>
  </si>
  <si>
    <t>УГИБДД Краснодаргазстрой    Краснодар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</si>
  <si>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</si>
  <si>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</si>
  <si>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</si>
  <si>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</si>
  <si>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DRIVING ART                                         Москва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</si>
  <si>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</si>
  <si>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</si>
  <si>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</si>
  <si>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Гуково,                        Ростов-на-Дону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</si>
  <si>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</si>
  <si>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</si>
  <si>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</si>
  <si>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</si>
  <si>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Гуково, Рост. обл.                           Красный Сулин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</si>
  <si>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</si>
  <si>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</si>
  <si>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</si>
  <si>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</si>
  <si>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</si>
  <si>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ГИРНИК Александр                      ПЛЯСОВ Юрий</t>
  </si>
  <si>
    <t>Гуково, Рост. обл.     Гуково, Рост. обл.</t>
  </si>
  <si>
    <t>ЧАПЦЕВ Геннадий               ГАЙДУКОВ Виталий</t>
  </si>
  <si>
    <t>Краснодар               Краснодар</t>
  </si>
  <si>
    <t>Р10</t>
  </si>
  <si>
    <t>Р11</t>
  </si>
  <si>
    <t>Прокопенко А.                 Новороссийск</t>
  </si>
  <si>
    <t>ПРОКОПЕНКО Артур                          МАХИТАРЬЯН Валерий</t>
  </si>
  <si>
    <t>Новороссийск, КК                 Сочи, КК</t>
  </si>
  <si>
    <t>НОВОСЕЛЬЦЕВ Андрей                                      НОВОСЕЛЬЦЕВА Нина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</si>
  <si>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</si>
  <si>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</si>
  <si>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</si>
  <si>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РВ Рейсинг Вилс                               Краснодар</t>
  </si>
  <si>
    <t>БОГУС Адам                                    ЛОГВИНОВ Станислав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</si>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</sst>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.0"/>
  </numFmts>
  <fonts count="15">
    <font>
      <sz val="10"/>
      <name val="Arial Cyr"/>
      <family val="0"/>
    </font>
    <font>
      <sz val="8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8"/>
      <name val="Franklin Gothic Book"/>
      <family val="2"/>
    </font>
    <font>
      <b/>
      <sz val="8"/>
      <name val="Franklin Gothic Book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Franklin Gothic Book"/>
      <family val="2"/>
    </font>
    <font>
      <b/>
      <sz val="12"/>
      <name val="Franklin Gothic Book"/>
      <family val="2"/>
    </font>
    <font>
      <b/>
      <sz val="36"/>
      <name val="Franklin Gothic Book"/>
      <family val="2"/>
    </font>
    <font>
      <b/>
      <sz val="16"/>
      <name val="Franklin Gothic Book"/>
      <family val="2"/>
    </font>
    <font>
      <b/>
      <sz val="12"/>
      <name val="Arial Cyr"/>
      <family val="0"/>
    </font>
    <font>
      <b/>
      <sz val="9"/>
      <name val="Franklin Gothic Book"/>
      <family val="2"/>
    </font>
    <font>
      <sz val="8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5" fontId="2" fillId="0" borderId="3" xfId="0" applyNumberFormat="1" applyFont="1" applyBorder="1" applyAlignment="1">
      <alignment horizontal="center" vertical="top" wrapText="1"/>
    </xf>
    <xf numFmtId="45" fontId="2" fillId="0" borderId="4" xfId="0" applyNumberFormat="1" applyFont="1" applyBorder="1" applyAlignment="1">
      <alignment horizontal="center" vertical="top" wrapText="1"/>
    </xf>
    <xf numFmtId="45" fontId="2" fillId="0" borderId="5" xfId="0" applyNumberFormat="1" applyFont="1" applyBorder="1" applyAlignment="1">
      <alignment horizontal="center" vertical="top" wrapText="1"/>
    </xf>
    <xf numFmtId="45" fontId="3" fillId="0" borderId="1" xfId="0" applyNumberFormat="1" applyFont="1" applyBorder="1" applyAlignment="1">
      <alignment horizontal="center" vertical="top" wrapText="1"/>
    </xf>
    <xf numFmtId="45" fontId="3" fillId="0" borderId="2" xfId="0" applyNumberFormat="1" applyFont="1" applyBorder="1" applyAlignment="1">
      <alignment horizontal="center" vertical="top" wrapText="1"/>
    </xf>
    <xf numFmtId="45" fontId="2" fillId="0" borderId="6" xfId="0" applyNumberFormat="1" applyFont="1" applyBorder="1" applyAlignment="1">
      <alignment horizontal="center" vertical="top" wrapText="1"/>
    </xf>
    <xf numFmtId="45" fontId="2" fillId="0" borderId="7" xfId="0" applyNumberFormat="1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6" fillId="2" borderId="12" xfId="0" applyFont="1" applyFill="1" applyBorder="1" applyAlignment="1">
      <alignment horizontal="left"/>
    </xf>
    <xf numFmtId="2" fontId="12" fillId="2" borderId="13" xfId="0" applyNumberFormat="1" applyFont="1" applyFill="1" applyBorder="1" applyAlignment="1">
      <alignment horizontal="right"/>
    </xf>
    <xf numFmtId="21" fontId="1" fillId="0" borderId="14" xfId="0" applyNumberFormat="1" applyFont="1" applyBorder="1" applyAlignment="1">
      <alignment horizontal="center" vertical="top" wrapText="1"/>
    </xf>
    <xf numFmtId="21" fontId="1" fillId="0" borderId="15" xfId="0" applyNumberFormat="1" applyFont="1" applyBorder="1" applyAlignment="1">
      <alignment horizontal="center" vertical="top" wrapText="1"/>
    </xf>
    <xf numFmtId="21" fontId="1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1" fontId="14" fillId="0" borderId="17" xfId="0" applyNumberFormat="1" applyFont="1" applyBorder="1" applyAlignment="1">
      <alignment horizontal="center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20" fontId="1" fillId="0" borderId="14" xfId="0" applyNumberFormat="1" applyFont="1" applyBorder="1" applyAlignment="1">
      <alignment horizontal="center" vertical="top" wrapText="1"/>
    </xf>
    <xf numFmtId="20" fontId="1" fillId="0" borderId="6" xfId="0" applyNumberFormat="1" applyFont="1" applyBorder="1" applyAlignment="1">
      <alignment horizontal="center" vertical="top" wrapText="1"/>
    </xf>
    <xf numFmtId="45" fontId="3" fillId="0" borderId="8" xfId="0" applyNumberFormat="1" applyFont="1" applyBorder="1" applyAlignment="1">
      <alignment horizontal="center" vertical="top" wrapText="1"/>
    </xf>
    <xf numFmtId="0" fontId="14" fillId="2" borderId="19" xfId="0" applyFont="1" applyFill="1" applyBorder="1" applyAlignment="1">
      <alignment horizontal="left" vertical="top" wrapText="1"/>
    </xf>
    <xf numFmtId="20" fontId="1" fillId="0" borderId="15" xfId="0" applyNumberFormat="1" applyFont="1" applyBorder="1" applyAlignment="1">
      <alignment horizontal="center" vertical="top" wrapText="1"/>
    </xf>
    <xf numFmtId="20" fontId="1" fillId="0" borderId="7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20" fontId="1" fillId="0" borderId="16" xfId="0" applyNumberFormat="1" applyFont="1" applyBorder="1" applyAlignment="1">
      <alignment horizontal="center" vertical="top" wrapText="1"/>
    </xf>
    <xf numFmtId="20" fontId="1" fillId="0" borderId="21" xfId="0" applyNumberFormat="1" applyFont="1" applyBorder="1" applyAlignment="1">
      <alignment horizontal="center" vertical="top" wrapText="1"/>
    </xf>
    <xf numFmtId="45" fontId="2" fillId="0" borderId="21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12" fillId="0" borderId="26" xfId="0" applyNumberFormat="1" applyFont="1" applyBorder="1" applyAlignment="1">
      <alignment horizontal="center" vertical="top"/>
    </xf>
    <xf numFmtId="2" fontId="12" fillId="0" borderId="27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</xdr:row>
      <xdr:rowOff>95250</xdr:rowOff>
    </xdr:from>
    <xdr:to>
      <xdr:col>8</xdr:col>
      <xdr:colOff>209550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04800"/>
          <a:ext cx="367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7">
      <selection activeCell="E30" sqref="E30"/>
    </sheetView>
  </sheetViews>
  <sheetFormatPr defaultColWidth="9.00390625" defaultRowHeight="12.75"/>
  <cols>
    <col min="1" max="1" width="3.625" style="5" customWidth="1"/>
    <col min="2" max="2" width="5.375" style="8" customWidth="1"/>
    <col min="3" max="3" width="22.125" style="5" customWidth="1"/>
    <col min="4" max="4" width="21.75390625" style="5" customWidth="1"/>
    <col min="5" max="5" width="16.00390625" style="5" customWidth="1"/>
    <col min="6" max="6" width="6.75390625" style="5" customWidth="1"/>
    <col min="7" max="7" width="6.75390625" style="3" hidden="1" customWidth="1"/>
    <col min="8" max="8" width="8.125" style="4" hidden="1" customWidth="1"/>
    <col min="9" max="9" width="7.25390625" style="3" customWidth="1"/>
    <col min="10" max="10" width="9.875" style="9" customWidth="1"/>
    <col min="11" max="11" width="7.625" style="5" customWidth="1"/>
    <col min="12" max="12" width="7.00390625" style="5" customWidth="1"/>
  </cols>
  <sheetData>
    <row r="1" spans="1:12" ht="16.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50.25" customHeight="1" thickBot="1">
      <c r="A2" s="58" t="s">
        <v>21</v>
      </c>
      <c r="B2" s="58"/>
      <c r="C2" s="58"/>
      <c r="J2" s="58">
        <v>2007</v>
      </c>
      <c r="K2" s="58"/>
      <c r="L2" s="58"/>
    </row>
    <row r="3" spans="1:12" ht="20.25" customHeight="1">
      <c r="A3" s="59" t="s">
        <v>18</v>
      </c>
      <c r="B3" s="60"/>
      <c r="C3" s="23" t="s">
        <v>12</v>
      </c>
      <c r="D3" s="80" t="s">
        <v>23</v>
      </c>
      <c r="E3" s="81"/>
      <c r="F3" s="81"/>
      <c r="G3" s="81"/>
      <c r="H3" s="81"/>
      <c r="I3" s="81"/>
      <c r="J3" s="82"/>
      <c r="K3" s="29">
        <v>11</v>
      </c>
      <c r="L3" s="28" t="s">
        <v>14</v>
      </c>
    </row>
    <row r="4" spans="1:12" ht="20.25" customHeight="1" thickBot="1">
      <c r="A4" s="61"/>
      <c r="B4" s="62"/>
      <c r="C4" s="24" t="s">
        <v>13</v>
      </c>
      <c r="D4" s="83"/>
      <c r="E4" s="84"/>
      <c r="F4" s="84"/>
      <c r="G4" s="84"/>
      <c r="H4" s="84"/>
      <c r="I4" s="84"/>
      <c r="J4" s="85"/>
      <c r="K4" s="70" t="s">
        <v>16</v>
      </c>
      <c r="L4" s="71"/>
    </row>
    <row r="5" spans="1:12" s="1" customFormat="1" ht="17.25" customHeight="1">
      <c r="A5" s="63" t="s">
        <v>7</v>
      </c>
      <c r="B5" s="74" t="s">
        <v>6</v>
      </c>
      <c r="C5" s="19" t="s">
        <v>0</v>
      </c>
      <c r="D5" s="65" t="s">
        <v>2</v>
      </c>
      <c r="E5" s="90" t="s">
        <v>3</v>
      </c>
      <c r="F5" s="67" t="s">
        <v>24</v>
      </c>
      <c r="G5" s="76" t="s">
        <v>4</v>
      </c>
      <c r="H5" s="78" t="s">
        <v>5</v>
      </c>
      <c r="I5" s="86" t="s">
        <v>15</v>
      </c>
      <c r="J5" s="88" t="s">
        <v>8</v>
      </c>
      <c r="K5" s="72" t="s">
        <v>9</v>
      </c>
      <c r="L5" s="73"/>
    </row>
    <row r="6" spans="1:12" s="1" customFormat="1" ht="23.25" customHeight="1" thickBot="1">
      <c r="A6" s="64"/>
      <c r="B6" s="75"/>
      <c r="C6" s="20" t="s">
        <v>1</v>
      </c>
      <c r="D6" s="66"/>
      <c r="E6" s="91"/>
      <c r="F6" s="68"/>
      <c r="G6" s="77"/>
      <c r="H6" s="79"/>
      <c r="I6" s="87"/>
      <c r="J6" s="89"/>
      <c r="K6" s="21" t="s">
        <v>10</v>
      </c>
      <c r="L6" s="22" t="s">
        <v>17</v>
      </c>
    </row>
    <row r="7" spans="1:12" s="2" customFormat="1" ht="25.5">
      <c r="A7" s="35">
        <v>1</v>
      </c>
      <c r="B7" s="36">
        <v>3</v>
      </c>
      <c r="C7" s="37" t="s">
        <v>31</v>
      </c>
      <c r="D7" s="38" t="s">
        <v>32</v>
      </c>
      <c r="E7" s="39" t="s">
        <v>33</v>
      </c>
      <c r="F7" s="40" t="s">
        <v>34</v>
      </c>
      <c r="G7" s="41">
        <v>0.6506944444444445</v>
      </c>
      <c r="H7" s="30">
        <v>0.6562847222222222</v>
      </c>
      <c r="I7" s="42">
        <f aca="true" t="shared" si="0" ref="I7:I24">SUM((H7)-(G7))</f>
        <v>0.0055902777777777635</v>
      </c>
      <c r="J7" s="17">
        <f>PRODUCT(K$3/I7/24)</f>
        <v>81.98757763975176</v>
      </c>
      <c r="K7" s="15" t="s">
        <v>11</v>
      </c>
      <c r="L7" s="12" t="s">
        <v>11</v>
      </c>
    </row>
    <row r="8" spans="1:12" s="2" customFormat="1" ht="25.5">
      <c r="A8" s="6">
        <v>2</v>
      </c>
      <c r="B8" s="36">
        <v>6</v>
      </c>
      <c r="C8" s="43" t="s">
        <v>40</v>
      </c>
      <c r="D8" s="38" t="s">
        <v>41</v>
      </c>
      <c r="E8" s="39" t="s">
        <v>42</v>
      </c>
      <c r="F8" s="44" t="s">
        <v>29</v>
      </c>
      <c r="G8" s="45">
        <v>0.6534722222222222</v>
      </c>
      <c r="H8" s="31">
        <v>0.6590972222222222</v>
      </c>
      <c r="I8" s="13">
        <f t="shared" si="0"/>
        <v>0.005624999999999991</v>
      </c>
      <c r="J8" s="17">
        <f aca="true" t="shared" si="1" ref="J8:J24">PRODUCT(K$3/I8/24)</f>
        <v>81.48148148148161</v>
      </c>
      <c r="K8" s="16">
        <f>SUM(I8)-(I$7)</f>
        <v>3.472222222222765E-05</v>
      </c>
      <c r="L8" s="11">
        <f>SUM(I8)-(I7)</f>
        <v>3.472222222222765E-05</v>
      </c>
    </row>
    <row r="9" spans="1:12" s="2" customFormat="1" ht="25.5">
      <c r="A9" s="6">
        <v>3</v>
      </c>
      <c r="B9" s="36">
        <v>5</v>
      </c>
      <c r="C9" s="43" t="s">
        <v>37</v>
      </c>
      <c r="D9" s="38" t="s">
        <v>38</v>
      </c>
      <c r="E9" s="39" t="s">
        <v>39</v>
      </c>
      <c r="F9" s="44" t="s">
        <v>34</v>
      </c>
      <c r="G9" s="45">
        <v>0.6479166666666667</v>
      </c>
      <c r="H9" s="31">
        <v>0.6535648148148149</v>
      </c>
      <c r="I9" s="13">
        <f t="shared" si="0"/>
        <v>0.00564814814814818</v>
      </c>
      <c r="J9" s="17">
        <f t="shared" si="1"/>
        <v>81.1475409836061</v>
      </c>
      <c r="K9" s="16">
        <f aca="true" t="shared" si="2" ref="K9:K24">SUM(I9)-(I$7)</f>
        <v>5.7870370370416424E-05</v>
      </c>
      <c r="L9" s="11">
        <f aca="true" t="shared" si="3" ref="L9:L24">SUM(I9)-(I8)</f>
        <v>2.3148148148188774E-05</v>
      </c>
    </row>
    <row r="10" spans="1:12" s="2" customFormat="1" ht="25.5">
      <c r="A10" s="6">
        <v>4</v>
      </c>
      <c r="B10" s="36">
        <v>4</v>
      </c>
      <c r="C10" s="43" t="s">
        <v>35</v>
      </c>
      <c r="D10" s="38" t="s">
        <v>36</v>
      </c>
      <c r="E10" s="39" t="s">
        <v>28</v>
      </c>
      <c r="F10" s="44" t="s">
        <v>34</v>
      </c>
      <c r="G10" s="45">
        <v>0.6520833333333333</v>
      </c>
      <c r="H10" s="31">
        <v>0.6579398148148148</v>
      </c>
      <c r="I10" s="13">
        <f t="shared" si="0"/>
        <v>0.005856481481481435</v>
      </c>
      <c r="J10" s="17">
        <f t="shared" si="1"/>
        <v>78.26086956521802</v>
      </c>
      <c r="K10" s="16">
        <f t="shared" si="2"/>
        <v>0.0002662037037036713</v>
      </c>
      <c r="L10" s="11">
        <f t="shared" si="3"/>
        <v>0.00020833333333325488</v>
      </c>
    </row>
    <row r="11" spans="1:12" s="2" customFormat="1" ht="25.5">
      <c r="A11" s="6">
        <v>5</v>
      </c>
      <c r="B11" s="36">
        <v>8</v>
      </c>
      <c r="C11" s="43" t="s">
        <v>37</v>
      </c>
      <c r="D11" s="38" t="s">
        <v>45</v>
      </c>
      <c r="E11" s="39" t="s">
        <v>46</v>
      </c>
      <c r="F11" s="44" t="s">
        <v>34</v>
      </c>
      <c r="G11" s="45">
        <v>0.65625</v>
      </c>
      <c r="H11" s="31">
        <v>0.6621643518518519</v>
      </c>
      <c r="I11" s="13">
        <f t="shared" si="0"/>
        <v>0.005914351851851851</v>
      </c>
      <c r="J11" s="17">
        <f t="shared" si="1"/>
        <v>77.49510763209393</v>
      </c>
      <c r="K11" s="16">
        <f t="shared" si="2"/>
        <v>0.0003240740740740877</v>
      </c>
      <c r="L11" s="11">
        <f t="shared" si="3"/>
        <v>5.7870370370416424E-05</v>
      </c>
    </row>
    <row r="12" spans="1:12" s="2" customFormat="1" ht="25.5">
      <c r="A12" s="6">
        <v>6</v>
      </c>
      <c r="B12" s="36">
        <v>7</v>
      </c>
      <c r="C12" s="43" t="s">
        <v>37</v>
      </c>
      <c r="D12" s="38" t="s">
        <v>43</v>
      </c>
      <c r="E12" s="39" t="s">
        <v>44</v>
      </c>
      <c r="F12" s="44" t="s">
        <v>34</v>
      </c>
      <c r="G12" s="45">
        <v>0.6548611111111111</v>
      </c>
      <c r="H12" s="31">
        <v>0.6607986111111112</v>
      </c>
      <c r="I12" s="13">
        <f t="shared" si="0"/>
        <v>0.00593750000000004</v>
      </c>
      <c r="J12" s="17">
        <f t="shared" si="1"/>
        <v>77.19298245613983</v>
      </c>
      <c r="K12" s="16">
        <f t="shared" si="2"/>
        <v>0.0003472222222222765</v>
      </c>
      <c r="L12" s="11">
        <f t="shared" si="3"/>
        <v>2.3148148148188774E-05</v>
      </c>
    </row>
    <row r="13" spans="1:12" s="2" customFormat="1" ht="25.5">
      <c r="A13" s="6">
        <v>7</v>
      </c>
      <c r="B13" s="36">
        <v>1</v>
      </c>
      <c r="C13" s="43" t="s">
        <v>26</v>
      </c>
      <c r="D13" s="38" t="s">
        <v>27</v>
      </c>
      <c r="E13" s="39" t="s">
        <v>28</v>
      </c>
      <c r="F13" s="44" t="s">
        <v>29</v>
      </c>
      <c r="G13" s="45">
        <v>0.6493055555555556</v>
      </c>
      <c r="H13" s="31">
        <v>0.6554398148148148</v>
      </c>
      <c r="I13" s="13">
        <f t="shared" si="0"/>
        <v>0.006134259259259256</v>
      </c>
      <c r="J13" s="17">
        <f t="shared" si="1"/>
        <v>74.7169811320755</v>
      </c>
      <c r="K13" s="16">
        <f t="shared" si="2"/>
        <v>0.0005439814814814925</v>
      </c>
      <c r="L13" s="11">
        <f t="shared" si="3"/>
        <v>0.000196759259259216</v>
      </c>
    </row>
    <row r="14" spans="1:12" s="2" customFormat="1" ht="25.5">
      <c r="A14" s="6">
        <v>8</v>
      </c>
      <c r="B14" s="36">
        <v>21</v>
      </c>
      <c r="C14" s="43" t="s">
        <v>37</v>
      </c>
      <c r="D14" s="38" t="s">
        <v>59</v>
      </c>
      <c r="E14" s="39" t="s">
        <v>51</v>
      </c>
      <c r="F14" s="44" t="s">
        <v>54</v>
      </c>
      <c r="G14" s="45">
        <v>0.6576388888888889</v>
      </c>
      <c r="H14" s="31">
        <v>0.6639467592592593</v>
      </c>
      <c r="I14" s="13">
        <f t="shared" si="0"/>
        <v>0.006307870370370394</v>
      </c>
      <c r="J14" s="17">
        <f t="shared" si="1"/>
        <v>72.66055045871532</v>
      </c>
      <c r="K14" s="16">
        <f t="shared" si="2"/>
        <v>0.0007175925925926308</v>
      </c>
      <c r="L14" s="11">
        <f t="shared" si="3"/>
        <v>0.00017361111111113825</v>
      </c>
    </row>
    <row r="15" spans="1:12" s="2" customFormat="1" ht="25.5">
      <c r="A15" s="6">
        <v>9</v>
      </c>
      <c r="B15" s="36">
        <v>41</v>
      </c>
      <c r="C15" s="43" t="s">
        <v>73</v>
      </c>
      <c r="D15" s="38" t="s">
        <v>74</v>
      </c>
      <c r="E15" s="39" t="s">
        <v>75</v>
      </c>
      <c r="F15" s="44" t="s">
        <v>34</v>
      </c>
      <c r="G15" s="45">
        <v>0.6645833333333333</v>
      </c>
      <c r="H15" s="31">
        <v>0.670925925925926</v>
      </c>
      <c r="I15" s="13">
        <f t="shared" si="0"/>
        <v>0.006342592592592733</v>
      </c>
      <c r="J15" s="17">
        <f t="shared" si="1"/>
        <v>72.26277372262614</v>
      </c>
      <c r="K15" s="16">
        <f t="shared" si="2"/>
        <v>0.0007523148148149694</v>
      </c>
      <c r="L15" s="11">
        <f t="shared" si="3"/>
        <v>3.472222222233867E-05</v>
      </c>
    </row>
    <row r="16" spans="1:12" s="2" customFormat="1" ht="25.5">
      <c r="A16" s="6">
        <v>10</v>
      </c>
      <c r="B16" s="36">
        <v>14</v>
      </c>
      <c r="C16" s="43" t="s">
        <v>30</v>
      </c>
      <c r="D16" s="38" t="s">
        <v>52</v>
      </c>
      <c r="E16" s="39" t="s">
        <v>53</v>
      </c>
      <c r="F16" s="44" t="s">
        <v>54</v>
      </c>
      <c r="G16" s="45">
        <v>0.6590277777777778</v>
      </c>
      <c r="H16" s="31">
        <v>0.6654282407407407</v>
      </c>
      <c r="I16" s="13">
        <f t="shared" si="0"/>
        <v>0.006400462962962927</v>
      </c>
      <c r="J16" s="17">
        <f t="shared" si="1"/>
        <v>71.60940325497327</v>
      </c>
      <c r="K16" s="16">
        <f t="shared" si="2"/>
        <v>0.0008101851851851638</v>
      </c>
      <c r="L16" s="11">
        <f t="shared" si="3"/>
        <v>5.787037037019438E-05</v>
      </c>
    </row>
    <row r="17" spans="1:12" s="2" customFormat="1" ht="25.5">
      <c r="A17" s="6">
        <v>11</v>
      </c>
      <c r="B17" s="36">
        <v>9</v>
      </c>
      <c r="C17" s="43" t="s">
        <v>47</v>
      </c>
      <c r="D17" s="38" t="s">
        <v>48</v>
      </c>
      <c r="E17" s="39" t="s">
        <v>49</v>
      </c>
      <c r="F17" s="44" t="s">
        <v>34</v>
      </c>
      <c r="G17" s="45">
        <v>0.6618055555555555</v>
      </c>
      <c r="H17" s="31">
        <v>0.6683217592592593</v>
      </c>
      <c r="I17" s="13">
        <f t="shared" si="0"/>
        <v>0.00651620370370376</v>
      </c>
      <c r="J17" s="17">
        <f t="shared" si="1"/>
        <v>70.3374777975127</v>
      </c>
      <c r="K17" s="16">
        <f t="shared" si="2"/>
        <v>0.0009259259259259967</v>
      </c>
      <c r="L17" s="11">
        <f t="shared" si="3"/>
        <v>0.00011574074074083285</v>
      </c>
    </row>
    <row r="18" spans="1:12" s="2" customFormat="1" ht="25.5">
      <c r="A18" s="6">
        <v>12</v>
      </c>
      <c r="B18" s="36">
        <v>32</v>
      </c>
      <c r="C18" s="43" t="s">
        <v>66</v>
      </c>
      <c r="D18" s="38" t="s">
        <v>67</v>
      </c>
      <c r="E18" s="39" t="s">
        <v>33</v>
      </c>
      <c r="F18" s="44" t="s">
        <v>54</v>
      </c>
      <c r="G18" s="45">
        <v>0.6673611111111111</v>
      </c>
      <c r="H18" s="31">
        <v>0.6740393518518518</v>
      </c>
      <c r="I18" s="13">
        <f t="shared" si="0"/>
        <v>0.0066782407407407485</v>
      </c>
      <c r="J18" s="17">
        <f t="shared" si="1"/>
        <v>68.63084922010391</v>
      </c>
      <c r="K18" s="16">
        <f t="shared" si="2"/>
        <v>0.001087962962962985</v>
      </c>
      <c r="L18" s="11">
        <f t="shared" si="3"/>
        <v>0.00016203703703698835</v>
      </c>
    </row>
    <row r="19" spans="1:12" s="2" customFormat="1" ht="25.5">
      <c r="A19" s="6">
        <v>13</v>
      </c>
      <c r="B19" s="36">
        <v>10</v>
      </c>
      <c r="C19" s="43" t="s">
        <v>37</v>
      </c>
      <c r="D19" s="38" t="s">
        <v>50</v>
      </c>
      <c r="E19" s="39" t="s">
        <v>51</v>
      </c>
      <c r="F19" s="44" t="s">
        <v>34</v>
      </c>
      <c r="G19" s="45">
        <v>0.6631944444444444</v>
      </c>
      <c r="H19" s="31">
        <v>0.6700578703703703</v>
      </c>
      <c r="I19" s="13">
        <f t="shared" si="0"/>
        <v>0.006863425925925926</v>
      </c>
      <c r="J19" s="17">
        <f t="shared" si="1"/>
        <v>66.77908937605396</v>
      </c>
      <c r="K19" s="16">
        <f t="shared" si="2"/>
        <v>0.0012731481481481621</v>
      </c>
      <c r="L19" s="11">
        <f t="shared" si="3"/>
        <v>0.00018518518518517713</v>
      </c>
    </row>
    <row r="20" spans="1:12" s="2" customFormat="1" ht="25.5">
      <c r="A20" s="6">
        <v>14</v>
      </c>
      <c r="B20" s="36">
        <v>26</v>
      </c>
      <c r="C20" s="43" t="s">
        <v>60</v>
      </c>
      <c r="D20" s="38" t="s">
        <v>61</v>
      </c>
      <c r="E20" s="39" t="s">
        <v>62</v>
      </c>
      <c r="F20" s="44" t="s">
        <v>55</v>
      </c>
      <c r="G20" s="45">
        <v>0.6680555555555556</v>
      </c>
      <c r="H20" s="31">
        <v>0.6750925925925926</v>
      </c>
      <c r="I20" s="13">
        <f t="shared" si="0"/>
        <v>0.007037037037036953</v>
      </c>
      <c r="J20" s="17">
        <f t="shared" si="1"/>
        <v>65.13157894736919</v>
      </c>
      <c r="K20" s="16">
        <f t="shared" si="2"/>
        <v>0.0014467592592591894</v>
      </c>
      <c r="L20" s="11">
        <f t="shared" si="3"/>
        <v>0.00017361111111102723</v>
      </c>
    </row>
    <row r="21" spans="1:12" s="2" customFormat="1" ht="25.5">
      <c r="A21" s="6">
        <v>15</v>
      </c>
      <c r="B21" s="36">
        <v>37</v>
      </c>
      <c r="C21" s="43" t="s">
        <v>70</v>
      </c>
      <c r="D21" s="38" t="s">
        <v>71</v>
      </c>
      <c r="E21" s="39" t="s">
        <v>72</v>
      </c>
      <c r="F21" s="44" t="s">
        <v>69</v>
      </c>
      <c r="G21" s="45">
        <v>0.6604166666666667</v>
      </c>
      <c r="H21" s="31">
        <v>0.6675115740740741</v>
      </c>
      <c r="I21" s="13">
        <f t="shared" si="0"/>
        <v>0.00709490740740748</v>
      </c>
      <c r="J21" s="17">
        <f t="shared" si="1"/>
        <v>64.60032626427339</v>
      </c>
      <c r="K21" s="16">
        <f t="shared" si="2"/>
        <v>0.0015046296296297168</v>
      </c>
      <c r="L21" s="11">
        <f t="shared" si="3"/>
        <v>5.7870370370527446E-05</v>
      </c>
    </row>
    <row r="22" spans="1:12" s="2" customFormat="1" ht="25.5">
      <c r="A22" s="6">
        <v>16</v>
      </c>
      <c r="B22" s="36">
        <v>36</v>
      </c>
      <c r="C22" s="43" t="s">
        <v>63</v>
      </c>
      <c r="D22" s="38" t="s">
        <v>68</v>
      </c>
      <c r="E22" s="39" t="s">
        <v>33</v>
      </c>
      <c r="F22" s="44" t="s">
        <v>69</v>
      </c>
      <c r="G22" s="45">
        <v>0.6701388888888888</v>
      </c>
      <c r="H22" s="31">
        <v>0.6777199074074075</v>
      </c>
      <c r="I22" s="13">
        <f t="shared" si="0"/>
        <v>0.007581018518518667</v>
      </c>
      <c r="J22" s="17">
        <f t="shared" si="1"/>
        <v>60.45801526717438</v>
      </c>
      <c r="K22" s="16">
        <f t="shared" si="2"/>
        <v>0.001990740740740904</v>
      </c>
      <c r="L22" s="11">
        <f t="shared" si="3"/>
        <v>0.0004861111111111871</v>
      </c>
    </row>
    <row r="23" spans="1:12" s="2" customFormat="1" ht="25.5">
      <c r="A23" s="6">
        <v>17</v>
      </c>
      <c r="B23" s="36">
        <v>19</v>
      </c>
      <c r="C23" s="43" t="s">
        <v>56</v>
      </c>
      <c r="D23" s="38" t="s">
        <v>57</v>
      </c>
      <c r="E23" s="39" t="s">
        <v>58</v>
      </c>
      <c r="F23" s="44" t="s">
        <v>54</v>
      </c>
      <c r="G23" s="45">
        <v>0.66875</v>
      </c>
      <c r="H23" s="31">
        <v>0.6773842592592593</v>
      </c>
      <c r="I23" s="13">
        <f t="shared" si="0"/>
        <v>0.008634259259259314</v>
      </c>
      <c r="J23" s="17">
        <f t="shared" si="1"/>
        <v>53.08310991957071</v>
      </c>
      <c r="K23" s="16">
        <f t="shared" si="2"/>
        <v>0.0030439814814815502</v>
      </c>
      <c r="L23" s="11">
        <f t="shared" si="3"/>
        <v>0.0010532407407406463</v>
      </c>
    </row>
    <row r="24" spans="1:12" s="2" customFormat="1" ht="26.25" thickBot="1">
      <c r="A24" s="7">
        <v>18</v>
      </c>
      <c r="B24" s="46">
        <v>31</v>
      </c>
      <c r="C24" s="47" t="s">
        <v>31</v>
      </c>
      <c r="D24" s="48" t="s">
        <v>64</v>
      </c>
      <c r="E24" s="49" t="s">
        <v>65</v>
      </c>
      <c r="F24" s="50" t="s">
        <v>54</v>
      </c>
      <c r="G24" s="51">
        <v>0.6791666666666667</v>
      </c>
      <c r="H24" s="32">
        <v>0.692488425925926</v>
      </c>
      <c r="I24" s="14">
        <f t="shared" si="0"/>
        <v>0.01332175925925927</v>
      </c>
      <c r="J24" s="18">
        <f t="shared" si="1"/>
        <v>34.404865334491724</v>
      </c>
      <c r="K24" s="52">
        <f t="shared" si="2"/>
        <v>0.007731481481481506</v>
      </c>
      <c r="L24" s="10">
        <f t="shared" si="3"/>
        <v>0.004687499999999956</v>
      </c>
    </row>
    <row r="25" ht="25.5" customHeight="1"/>
    <row r="26" spans="1:12" s="26" customFormat="1" ht="13.5">
      <c r="A26" s="5"/>
      <c r="B26" s="27" t="s">
        <v>19</v>
      </c>
      <c r="C26" s="5"/>
      <c r="D26" s="69" t="s">
        <v>20</v>
      </c>
      <c r="E26" s="69"/>
      <c r="F26" s="5"/>
      <c r="G26" s="34"/>
      <c r="H26" s="25"/>
      <c r="I26" s="5"/>
      <c r="J26" s="33" t="s">
        <v>25</v>
      </c>
      <c r="K26" s="33"/>
      <c r="L26" s="34"/>
    </row>
    <row r="28" spans="10:11" ht="13.5">
      <c r="J28" s="53">
        <v>0.7451388888888889</v>
      </c>
      <c r="K28" s="54"/>
    </row>
    <row r="29" spans="10:11" ht="13.5">
      <c r="J29" s="55"/>
      <c r="K29" s="56"/>
    </row>
  </sheetData>
  <mergeCells count="18">
    <mergeCell ref="D3:J4"/>
    <mergeCell ref="I5:I6"/>
    <mergeCell ref="J5:J6"/>
    <mergeCell ref="E5:E6"/>
    <mergeCell ref="K5:L5"/>
    <mergeCell ref="B5:B6"/>
    <mergeCell ref="G5:G6"/>
    <mergeCell ref="H5:H6"/>
    <mergeCell ref="J28:K29"/>
    <mergeCell ref="A1:L1"/>
    <mergeCell ref="A2:C2"/>
    <mergeCell ref="J2:L2"/>
    <mergeCell ref="A3:B4"/>
    <mergeCell ref="A5:A6"/>
    <mergeCell ref="D5:D6"/>
    <mergeCell ref="F5:F6"/>
    <mergeCell ref="D26:E26"/>
    <mergeCell ref="K4:L4"/>
  </mergeCells>
  <printOptions/>
  <pageMargins left="0.1968503937007874" right="0" top="0.1968503937007874" bottom="0.1968503937007874" header="0.5118110236220472" footer="0.5118110236220472"/>
  <pageSetup fitToHeight="2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Алексей</cp:lastModifiedBy>
  <cp:lastPrinted>2007-06-16T16:14:20Z</cp:lastPrinted>
  <dcterms:created xsi:type="dcterms:W3CDTF">2004-12-23T15:28:12Z</dcterms:created>
  <dcterms:modified xsi:type="dcterms:W3CDTF">2007-06-16T16:14:21Z</dcterms:modified>
  <cp:category/>
  <cp:version/>
  <cp:contentType/>
  <cp:contentStatus/>
</cp:coreProperties>
</file>