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<sst xmlns="http://schemas.openxmlformats.org/spreadsheetml/2006/main" count="121" uniqueCount="91">
  <si>
    <t>1 водитель</t>
  </si>
  <si>
    <t>2 водитель</t>
  </si>
  <si>
    <t>Город</t>
  </si>
  <si>
    <t>Автомобиль</t>
  </si>
  <si>
    <t>старт</t>
  </si>
  <si>
    <t>финиш</t>
  </si>
  <si>
    <t>Ст. №</t>
  </si>
  <si>
    <t>№ п/п</t>
  </si>
  <si>
    <t>Средняя скорость</t>
  </si>
  <si>
    <t>Отставание</t>
  </si>
  <si>
    <t>от лидера</t>
  </si>
  <si>
    <t>**</t>
  </si>
  <si>
    <t>НЕ ОФИЦИАЛЬНО</t>
  </si>
  <si>
    <t>ПРЕДВАРИТЕЛЬНО</t>
  </si>
  <si>
    <t>км</t>
  </si>
  <si>
    <t>Время СУ</t>
  </si>
  <si>
    <t>грунт</t>
  </si>
  <si>
    <t>от пред.</t>
  </si>
  <si>
    <t>16.06.   2007 г.</t>
  </si>
  <si>
    <t>Главный секретарь</t>
  </si>
  <si>
    <t>Татьяна Иванова</t>
  </si>
  <si>
    <t>Ралли</t>
  </si>
  <si>
    <t>8-й Этап Кубка России по ралли 2007 года</t>
  </si>
  <si>
    <t>Результаты СУ-4 "Рубежный 1"</t>
  </si>
  <si>
    <t>Группа Класс</t>
  </si>
  <si>
    <t>Лицензия БС 071249</t>
  </si>
  <si>
    <t>Cone Forest Rally Team
п. Шишкин Лес МО</t>
  </si>
  <si>
    <t>УГЕР Сергей
АФОНИН Владимир</t>
  </si>
  <si>
    <t>Москва                           Москва</t>
  </si>
  <si>
    <t>N4</t>
  </si>
  <si>
    <t>УГИБДД Краснодаргазстрой    Краснодар</t>
  </si>
  <si>
    <t>Lada Sport                                        Краснодар</t>
  </si>
  <si>
    <t>АКИМОВ Сергей                                 БОСЫХ Андрей</t>
  </si>
  <si>
    <t>Краснодар                       Краснодар</t>
  </si>
  <si>
    <t>Р12</t>
  </si>
  <si>
    <t>DRIVING ART                                         Москва</t>
  </si>
  <si>
    <t>КРИВОСПИЦКИЙ Михаил                   ЖУРКИНА Анна</t>
  </si>
  <si>
    <t>СТАК "Вираж"                                    Гуково, Ростовская обл.</t>
  </si>
  <si>
    <t xml:space="preserve">ГИРНИК Михаил                           НЕСТЕРЕНКО Сергей   </t>
  </si>
  <si>
    <t>Гуково,                        Ростов-на-Дону</t>
  </si>
  <si>
    <t>Иванов В.                                          Краснодар</t>
  </si>
  <si>
    <t>ИВАНОВ Владимир                                КОЛОМИЕЦ Денис</t>
  </si>
  <si>
    <t>Краснодар                 Новороссийск</t>
  </si>
  <si>
    <t>ПАПАЗОВ Николай                             СОЛОЩЕНКО Игорь</t>
  </si>
  <si>
    <t>Гуково, Рост. обл.                           Красный Сулин</t>
  </si>
  <si>
    <t>НАЗАРОВ Артем                                      НАЗАРОВ Максим</t>
  </si>
  <si>
    <t>Ростов-на-Дону                    Ростов-на-Дону</t>
  </si>
  <si>
    <t>Еремян В.                                           Сочи, Краснодарский край</t>
  </si>
  <si>
    <t>ЕРЕМЯН Вартан                                  КУЗНЕЦОВ Геннадий</t>
  </si>
  <si>
    <t>Сочи                                 Сочи</t>
  </si>
  <si>
    <t>ГИРНИК Александр                      ПЛЯСОВ Юрий</t>
  </si>
  <si>
    <t>Гуково, Рост. обл.     Гуково, Рост. обл.</t>
  </si>
  <si>
    <t>ЧАПЦЕВ Геннадий               ГАЙДУКОВ Виталий</t>
  </si>
  <si>
    <t>Краснодар               Краснодар</t>
  </si>
  <si>
    <t>Р10</t>
  </si>
  <si>
    <t>Ростов - ралли                                    Ростов-на-Дону</t>
  </si>
  <si>
    <t>ВОРОНЦОВ Александр                       ПУХКАЛОВ Сергей</t>
  </si>
  <si>
    <t>Р11</t>
  </si>
  <si>
    <t>Прокопенко А.                 Новороссийск</t>
  </si>
  <si>
    <t>ПРОКОПЕНКО Артур                          МАХИТАРЬЯН Валерий</t>
  </si>
  <si>
    <t>Новороссийск, КК                 Сочи, КК</t>
  </si>
  <si>
    <t>НОВОСЕЛЬЦЕВ Андрей                                      НОВОСЕЛЬЦЕВА Нина</t>
  </si>
  <si>
    <t>Пронин Р.                               Саратов</t>
  </si>
  <si>
    <t>ПРОНИН Роман                            ЖИДКОВ Дмитрий</t>
  </si>
  <si>
    <t>Саратов                      Москва</t>
  </si>
  <si>
    <t>РВ Рейсинг Вилс                               Краснодар</t>
  </si>
  <si>
    <t>Канданов Д.                          Краснодар</t>
  </si>
  <si>
    <t>КАНДАНОВ Денис                                ШУЛЬГА Олег</t>
  </si>
  <si>
    <t>КОЛЕСНИКОВ Андрей                          КУБЫШТА Вадим</t>
  </si>
  <si>
    <t>Р9</t>
  </si>
  <si>
    <t>АТ-Рейсинг                                      Химки, Московская обл.</t>
  </si>
  <si>
    <t>ЗИНОВЬЕВ Алексей                               ФЕДОРОВ Антон</t>
  </si>
  <si>
    <t>Москва                     Химки, МО</t>
  </si>
  <si>
    <t>Пчеловодов В.                                    Москва</t>
  </si>
  <si>
    <t>ПЧЕЛОВОДОВ Виктор                    КУЗЬМИЧ Алексей</t>
  </si>
  <si>
    <t>Москва                          Люберцы, МО</t>
  </si>
  <si>
    <t>Галкин В.                                               Краснодар</t>
  </si>
  <si>
    <t>ГАЛКИН Вячеслав                                            КУЗЬМИНЫХ Виктор</t>
  </si>
  <si>
    <t>Краснодар                    Краснодар</t>
  </si>
  <si>
    <t>БОГУС Адам                                    ЛОГВИНОВ Станислав</t>
  </si>
  <si>
    <t>Майкоп                       Краснодар</t>
  </si>
  <si>
    <t>ООО "Гольфстрим"                                       Москва</t>
  </si>
  <si>
    <t>ПАЛКИН Павел                               БОГАЧЕВ Петр</t>
  </si>
  <si>
    <t>Москва                          Москва</t>
  </si>
  <si>
    <t>Топоров О.                                        Майкоп</t>
  </si>
  <si>
    <t>ТОПОРОВ Олег                                   СТЕБЛЯНСКИЙ Станислав</t>
  </si>
  <si>
    <t>Майкоп                        Майкоп</t>
  </si>
  <si>
    <t>"PARUS" RALLY TEAM                               Туапсе, Краснодарский кр.</t>
  </si>
  <si>
    <t>ГУБЖОКОВ Аслан                                  КУЖЕВ Заурбек</t>
  </si>
  <si>
    <t>Туапсе, КК                          Туапсе, КК</t>
  </si>
  <si>
    <t>сход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</si>
</sst>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400]h:mm:ss\ AM/PM"/>
    <numFmt numFmtId="166" formatCode="0.0"/>
  </numFmts>
  <fonts count="15">
    <font>
      <sz val="10"/>
      <name val="Arial Cyr"/>
      <family val="0"/>
    </font>
    <font>
      <sz val="8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i/>
      <sz val="8"/>
      <name val="Franklin Gothic Book"/>
      <family val="2"/>
    </font>
    <font>
      <b/>
      <sz val="8"/>
      <name val="Franklin Gothic Book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Franklin Gothic Book"/>
      <family val="2"/>
    </font>
    <font>
      <b/>
      <sz val="12"/>
      <name val="Franklin Gothic Book"/>
      <family val="2"/>
    </font>
    <font>
      <b/>
      <sz val="36"/>
      <name val="Franklin Gothic Book"/>
      <family val="2"/>
    </font>
    <font>
      <b/>
      <sz val="16"/>
      <name val="Franklin Gothic Book"/>
      <family val="2"/>
    </font>
    <font>
      <b/>
      <sz val="12"/>
      <name val="Arial Cyr"/>
      <family val="0"/>
    </font>
    <font>
      <b/>
      <sz val="9"/>
      <name val="Franklin Gothic Book"/>
      <family val="2"/>
    </font>
    <font>
      <sz val="8"/>
      <color indexed="8"/>
      <name val="Franklin Gothic Boo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5" fontId="2" fillId="0" borderId="2" xfId="0" applyNumberFormat="1" applyFont="1" applyBorder="1" applyAlignment="1">
      <alignment horizontal="center" vertical="top" wrapText="1"/>
    </xf>
    <xf numFmtId="45" fontId="2" fillId="0" borderId="3" xfId="0" applyNumberFormat="1" applyFont="1" applyBorder="1" applyAlignment="1">
      <alignment horizontal="center" vertical="top" wrapText="1"/>
    </xf>
    <xf numFmtId="45" fontId="3" fillId="0" borderId="1" xfId="0" applyNumberFormat="1" applyFont="1" applyBorder="1" applyAlignment="1">
      <alignment horizontal="center" vertical="top" wrapText="1"/>
    </xf>
    <xf numFmtId="45" fontId="2" fillId="0" borderId="4" xfId="0" applyNumberFormat="1" applyFont="1" applyBorder="1" applyAlignment="1">
      <alignment horizontal="center" vertical="top" wrapText="1"/>
    </xf>
    <xf numFmtId="45" fontId="2" fillId="0" borderId="5" xfId="0" applyNumberFormat="1" applyFont="1" applyBorder="1" applyAlignment="1">
      <alignment horizontal="center" vertical="top" wrapText="1"/>
    </xf>
    <xf numFmtId="166" fontId="2" fillId="0" borderId="6" xfId="0" applyNumberFormat="1" applyFont="1" applyBorder="1" applyAlignment="1">
      <alignment horizontal="center" vertical="top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vertical="top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2" borderId="11" xfId="0" applyFont="1" applyFill="1" applyBorder="1" applyAlignment="1">
      <alignment horizontal="left"/>
    </xf>
    <xf numFmtId="2" fontId="12" fillId="2" borderId="12" xfId="0" applyNumberFormat="1" applyFont="1" applyFill="1" applyBorder="1" applyAlignment="1">
      <alignment horizontal="right"/>
    </xf>
    <xf numFmtId="21" fontId="1" fillId="0" borderId="13" xfId="0" applyNumberFormat="1" applyFont="1" applyBorder="1" applyAlignment="1">
      <alignment horizontal="center" vertical="top" wrapText="1"/>
    </xf>
    <xf numFmtId="21" fontId="1" fillId="0" borderId="14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" fontId="14" fillId="0" borderId="15" xfId="0" applyNumberFormat="1" applyFont="1" applyBorder="1" applyAlignment="1">
      <alignment horizontal="center" vertical="top" wrapText="1"/>
    </xf>
    <xf numFmtId="0" fontId="14" fillId="2" borderId="16" xfId="0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20" fontId="1" fillId="0" borderId="13" xfId="0" applyNumberFormat="1" applyFont="1" applyBorder="1" applyAlignment="1">
      <alignment horizontal="center" vertical="top" wrapText="1"/>
    </xf>
    <xf numFmtId="20" fontId="1" fillId="0" borderId="4" xfId="0" applyNumberFormat="1" applyFont="1" applyBorder="1" applyAlignment="1">
      <alignment horizontal="center" vertical="top" wrapText="1"/>
    </xf>
    <xf numFmtId="45" fontId="3" fillId="0" borderId="6" xfId="0" applyNumberFormat="1" applyFont="1" applyBorder="1" applyAlignment="1">
      <alignment horizontal="center" vertical="top" wrapText="1"/>
    </xf>
    <xf numFmtId="0" fontId="14" fillId="2" borderId="17" xfId="0" applyFont="1" applyFill="1" applyBorder="1" applyAlignment="1">
      <alignment horizontal="left" vertical="top" wrapText="1"/>
    </xf>
    <xf numFmtId="20" fontId="1" fillId="0" borderId="14" xfId="0" applyNumberFormat="1" applyFont="1" applyBorder="1" applyAlignment="1">
      <alignment horizontal="center" vertical="top" wrapText="1"/>
    </xf>
    <xf numFmtId="20" fontId="1" fillId="0" borderId="5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2" fontId="12" fillId="0" borderId="23" xfId="0" applyNumberFormat="1" applyFont="1" applyBorder="1" applyAlignment="1">
      <alignment horizontal="center" vertical="top"/>
    </xf>
    <xf numFmtId="2" fontId="12" fillId="0" borderId="22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5" fontId="3" fillId="0" borderId="26" xfId="0" applyNumberFormat="1" applyFont="1" applyBorder="1" applyAlignment="1">
      <alignment horizontal="center" vertical="top" wrapText="1"/>
    </xf>
    <xf numFmtId="45" fontId="3" fillId="0" borderId="27" xfId="0" applyNumberFormat="1" applyFont="1" applyBorder="1" applyAlignment="1">
      <alignment horizontal="center" vertical="top" wrapText="1"/>
    </xf>
    <xf numFmtId="45" fontId="3" fillId="0" borderId="28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1609725</xdr:colOff>
      <xdr:row>1</xdr:row>
      <xdr:rowOff>95250</xdr:rowOff>
    </xdr:from>
    <xdr:to>
      <xdr:col>8</xdr:col>
      <xdr:colOff>209550</xdr:colOff>
      <xdr:row>1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304800"/>
          <a:ext cx="3676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23">
      <selection activeCell="I29" sqref="I29:L29"/>
    </sheetView>
  </sheetViews>
  <sheetFormatPr defaultColWidth="9.00390625" defaultRowHeight="12.75"/>
  <cols>
    <col min="1" max="1" width="3.625" style="5" customWidth="1"/>
    <col min="2" max="2" width="5.375" style="7" customWidth="1"/>
    <col min="3" max="3" width="22.125" style="5" customWidth="1"/>
    <col min="4" max="4" width="21.75390625" style="5" customWidth="1"/>
    <col min="5" max="5" width="16.00390625" style="5" customWidth="1"/>
    <col min="6" max="6" width="6.75390625" style="5" customWidth="1"/>
    <col min="7" max="7" width="6.75390625" style="3" hidden="1" customWidth="1"/>
    <col min="8" max="8" width="8.125" style="4" hidden="1" customWidth="1"/>
    <col min="9" max="9" width="7.25390625" style="3" customWidth="1"/>
    <col min="10" max="10" width="9.875" style="8" customWidth="1"/>
    <col min="11" max="11" width="7.625" style="5" customWidth="1"/>
    <col min="12" max="12" width="7.00390625" style="5" customWidth="1"/>
  </cols>
  <sheetData>
    <row r="1" spans="1:12" ht="16.5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50.25" customHeight="1" thickBot="1">
      <c r="A2" s="69" t="s">
        <v>21</v>
      </c>
      <c r="B2" s="69"/>
      <c r="C2" s="69"/>
      <c r="J2" s="69">
        <v>2007</v>
      </c>
      <c r="K2" s="69"/>
      <c r="L2" s="69"/>
    </row>
    <row r="3" spans="1:12" ht="20.25" customHeight="1">
      <c r="A3" s="70" t="s">
        <v>18</v>
      </c>
      <c r="B3" s="71"/>
      <c r="C3" s="19" t="s">
        <v>12</v>
      </c>
      <c r="D3" s="74" t="s">
        <v>23</v>
      </c>
      <c r="E3" s="75"/>
      <c r="F3" s="75"/>
      <c r="G3" s="75"/>
      <c r="H3" s="75"/>
      <c r="I3" s="75"/>
      <c r="J3" s="76"/>
      <c r="K3" s="23">
        <v>11</v>
      </c>
      <c r="L3" s="22" t="s">
        <v>14</v>
      </c>
    </row>
    <row r="4" spans="1:12" ht="20.25" customHeight="1" thickBot="1">
      <c r="A4" s="72"/>
      <c r="B4" s="73"/>
      <c r="C4" s="20" t="s">
        <v>13</v>
      </c>
      <c r="D4" s="77"/>
      <c r="E4" s="78"/>
      <c r="F4" s="78"/>
      <c r="G4" s="78"/>
      <c r="H4" s="78"/>
      <c r="I4" s="78"/>
      <c r="J4" s="79"/>
      <c r="K4" s="66" t="s">
        <v>16</v>
      </c>
      <c r="L4" s="67"/>
    </row>
    <row r="5" spans="1:12" s="1" customFormat="1" ht="17.25" customHeight="1">
      <c r="A5" s="46" t="s">
        <v>7</v>
      </c>
      <c r="B5" s="54" t="s">
        <v>6</v>
      </c>
      <c r="C5" s="15" t="s">
        <v>0</v>
      </c>
      <c r="D5" s="48" t="s">
        <v>2</v>
      </c>
      <c r="E5" s="64" t="s">
        <v>3</v>
      </c>
      <c r="F5" s="50" t="s">
        <v>24</v>
      </c>
      <c r="G5" s="56" t="s">
        <v>4</v>
      </c>
      <c r="H5" s="58" t="s">
        <v>5</v>
      </c>
      <c r="I5" s="60" t="s">
        <v>15</v>
      </c>
      <c r="J5" s="62" t="s">
        <v>8</v>
      </c>
      <c r="K5" s="52" t="s">
        <v>9</v>
      </c>
      <c r="L5" s="53"/>
    </row>
    <row r="6" spans="1:12" s="1" customFormat="1" ht="23.25" customHeight="1" thickBot="1">
      <c r="A6" s="47"/>
      <c r="B6" s="55"/>
      <c r="C6" s="16" t="s">
        <v>1</v>
      </c>
      <c r="D6" s="49"/>
      <c r="E6" s="65"/>
      <c r="F6" s="51"/>
      <c r="G6" s="57"/>
      <c r="H6" s="59"/>
      <c r="I6" s="61"/>
      <c r="J6" s="63"/>
      <c r="K6" s="17" t="s">
        <v>10</v>
      </c>
      <c r="L6" s="18" t="s">
        <v>17</v>
      </c>
    </row>
    <row r="7" spans="1:12" s="2" customFormat="1" ht="25.5">
      <c r="A7" s="26">
        <v>1</v>
      </c>
      <c r="B7" s="27">
        <v>1</v>
      </c>
      <c r="C7" s="28" t="s">
        <v>26</v>
      </c>
      <c r="D7" s="29" t="s">
        <v>27</v>
      </c>
      <c r="E7" s="30" t="s">
        <v>28</v>
      </c>
      <c r="F7" s="31" t="s">
        <v>29</v>
      </c>
      <c r="G7" s="32">
        <v>0.5493055555555556</v>
      </c>
      <c r="H7" s="24">
        <v>0.5549652777777777</v>
      </c>
      <c r="I7" s="33">
        <f>SUM((H7)-(G7))</f>
        <v>0.005659722222222108</v>
      </c>
      <c r="J7" s="14">
        <f>PRODUCT(K$3/I7/24)</f>
        <v>80.98159509202618</v>
      </c>
      <c r="K7" s="12" t="s">
        <v>11</v>
      </c>
      <c r="L7" s="10" t="s">
        <v>11</v>
      </c>
    </row>
    <row r="8" spans="1:12" s="2" customFormat="1" ht="25.5">
      <c r="A8" s="6">
        <v>2</v>
      </c>
      <c r="B8" s="27">
        <v>6</v>
      </c>
      <c r="C8" s="34" t="s">
        <v>40</v>
      </c>
      <c r="D8" s="29" t="s">
        <v>41</v>
      </c>
      <c r="E8" s="30" t="s">
        <v>42</v>
      </c>
      <c r="F8" s="35" t="s">
        <v>29</v>
      </c>
      <c r="G8" s="36">
        <v>0.5527777777777778</v>
      </c>
      <c r="H8" s="25">
        <v>0.5584722222222221</v>
      </c>
      <c r="I8" s="11">
        <f>SUM((H8)-(G8))</f>
        <v>0.005694444444444335</v>
      </c>
      <c r="J8" s="14">
        <f>PRODUCT(K$3/I8/24)</f>
        <v>80.48780487805033</v>
      </c>
      <c r="K8" s="13">
        <f>SUM(I8)-(I$7)</f>
        <v>3.472222222222765E-05</v>
      </c>
      <c r="L8" s="9">
        <f>SUM(I8)-(I7)</f>
        <v>3.472222222222765E-05</v>
      </c>
    </row>
    <row r="9" spans="1:12" s="2" customFormat="1" ht="25.5">
      <c r="A9" s="6">
        <v>3</v>
      </c>
      <c r="B9" s="27">
        <v>5</v>
      </c>
      <c r="C9" s="34" t="s">
        <v>37</v>
      </c>
      <c r="D9" s="29" t="s">
        <v>38</v>
      </c>
      <c r="E9" s="30" t="s">
        <v>39</v>
      </c>
      <c r="F9" s="35" t="s">
        <v>34</v>
      </c>
      <c r="G9" s="36">
        <v>0.5479166666666667</v>
      </c>
      <c r="H9" s="25">
        <v>0.5536458333333333</v>
      </c>
      <c r="I9" s="11">
        <f>SUM((H9)-(G9))</f>
        <v>0.005729166666666563</v>
      </c>
      <c r="J9" s="14">
        <f aca="true" t="shared" si="0" ref="J9:J22">PRODUCT(K$3/I9/24)</f>
        <v>80.00000000000145</v>
      </c>
      <c r="K9" s="13">
        <f aca="true" t="shared" si="1" ref="K9:K22">SUM(I9)-(I$7)</f>
        <v>6.94444444444553E-05</v>
      </c>
      <c r="L9" s="9">
        <f aca="true" t="shared" si="2" ref="L9:L22">SUM(I9)-(I8)</f>
        <v>3.472222222222765E-05</v>
      </c>
    </row>
    <row r="10" spans="1:12" s="2" customFormat="1" ht="25.5">
      <c r="A10" s="6">
        <v>4</v>
      </c>
      <c r="B10" s="27">
        <v>3</v>
      </c>
      <c r="C10" s="34" t="s">
        <v>31</v>
      </c>
      <c r="D10" s="29" t="s">
        <v>32</v>
      </c>
      <c r="E10" s="30" t="s">
        <v>33</v>
      </c>
      <c r="F10" s="35" t="s">
        <v>34</v>
      </c>
      <c r="G10" s="36">
        <v>0.55</v>
      </c>
      <c r="H10" s="25">
        <v>0.5557407407407408</v>
      </c>
      <c r="I10" s="11">
        <f>SUM((H10)-(G10))</f>
        <v>0.005740740740740713</v>
      </c>
      <c r="J10" s="14">
        <f t="shared" si="0"/>
        <v>79.83870967741974</v>
      </c>
      <c r="K10" s="13">
        <f t="shared" si="1"/>
        <v>8.10185185186052E-05</v>
      </c>
      <c r="L10" s="9">
        <f t="shared" si="2"/>
        <v>1.1574074074149898E-05</v>
      </c>
    </row>
    <row r="11" spans="1:12" s="2" customFormat="1" ht="25.5">
      <c r="A11" s="6">
        <v>5</v>
      </c>
      <c r="B11" s="27">
        <v>4</v>
      </c>
      <c r="C11" s="34" t="s">
        <v>35</v>
      </c>
      <c r="D11" s="29" t="s">
        <v>36</v>
      </c>
      <c r="E11" s="30" t="s">
        <v>28</v>
      </c>
      <c r="F11" s="35" t="s">
        <v>34</v>
      </c>
      <c r="G11" s="36">
        <v>0.5513888888888888</v>
      </c>
      <c r="H11" s="25">
        <v>0.5572569444444445</v>
      </c>
      <c r="I11" s="11">
        <f>SUM((H11)-(G11))</f>
        <v>0.005868055555555696</v>
      </c>
      <c r="J11" s="14">
        <f t="shared" si="0"/>
        <v>78.10650887573779</v>
      </c>
      <c r="K11" s="13">
        <f t="shared" si="1"/>
        <v>0.00020833333333358794</v>
      </c>
      <c r="L11" s="9">
        <f t="shared" si="2"/>
        <v>0.00012731481481498275</v>
      </c>
    </row>
    <row r="12" spans="1:12" s="2" customFormat="1" ht="25.5">
      <c r="A12" s="6">
        <v>6</v>
      </c>
      <c r="B12" s="27">
        <v>7</v>
      </c>
      <c r="C12" s="34" t="s">
        <v>37</v>
      </c>
      <c r="D12" s="29" t="s">
        <v>43</v>
      </c>
      <c r="E12" s="30" t="s">
        <v>44</v>
      </c>
      <c r="F12" s="35" t="s">
        <v>34</v>
      </c>
      <c r="G12" s="36">
        <v>0.5569444444444445</v>
      </c>
      <c r="H12" s="25">
        <v>0.5629166666666666</v>
      </c>
      <c r="I12" s="11">
        <f>SUM((H12)-(G12))</f>
        <v>0.005972222222222157</v>
      </c>
      <c r="J12" s="14">
        <f t="shared" si="0"/>
        <v>76.74418604651247</v>
      </c>
      <c r="K12" s="13">
        <f t="shared" si="1"/>
        <v>0.00031250000000004885</v>
      </c>
      <c r="L12" s="9">
        <f t="shared" si="2"/>
        <v>0.0001041666666664609</v>
      </c>
    </row>
    <row r="13" spans="1:12" s="2" customFormat="1" ht="25.5">
      <c r="A13" s="6">
        <v>7</v>
      </c>
      <c r="B13" s="27">
        <v>8</v>
      </c>
      <c r="C13" s="34" t="s">
        <v>37</v>
      </c>
      <c r="D13" s="29" t="s">
        <v>45</v>
      </c>
      <c r="E13" s="30" t="s">
        <v>46</v>
      </c>
      <c r="F13" s="35" t="s">
        <v>34</v>
      </c>
      <c r="G13" s="36">
        <v>0.5583333333333333</v>
      </c>
      <c r="H13" s="25">
        <v>0.5643171296296297</v>
      </c>
      <c r="I13" s="11">
        <f>SUM((H13)-(G13))</f>
        <v>0.0059837962962963065</v>
      </c>
      <c r="J13" s="14">
        <f t="shared" si="0"/>
        <v>76.59574468085093</v>
      </c>
      <c r="K13" s="13">
        <f t="shared" si="1"/>
        <v>0.00032407407407419875</v>
      </c>
      <c r="L13" s="9">
        <f t="shared" si="2"/>
        <v>1.1574074074149898E-05</v>
      </c>
    </row>
    <row r="14" spans="1:12" s="2" customFormat="1" ht="25.5">
      <c r="A14" s="6">
        <v>8</v>
      </c>
      <c r="B14" s="27">
        <v>42</v>
      </c>
      <c r="C14" s="34" t="s">
        <v>81</v>
      </c>
      <c r="D14" s="29" t="s">
        <v>82</v>
      </c>
      <c r="E14" s="30" t="s">
        <v>83</v>
      </c>
      <c r="F14" s="35" t="s">
        <v>57</v>
      </c>
      <c r="G14" s="36">
        <v>0.5555555555555556</v>
      </c>
      <c r="H14" s="25">
        <v>0.5617939814814815</v>
      </c>
      <c r="I14" s="11">
        <f>SUM((H14)-(G14))</f>
        <v>0.006238425925925939</v>
      </c>
      <c r="J14" s="14">
        <f t="shared" si="0"/>
        <v>73.46938775510189</v>
      </c>
      <c r="K14" s="13">
        <f t="shared" si="1"/>
        <v>0.0005787037037038312</v>
      </c>
      <c r="L14" s="9">
        <f t="shared" si="2"/>
        <v>0.0002546296296296324</v>
      </c>
    </row>
    <row r="15" spans="1:12" s="2" customFormat="1" ht="25.5">
      <c r="A15" s="6">
        <v>9</v>
      </c>
      <c r="B15" s="27">
        <v>43</v>
      </c>
      <c r="C15" s="34" t="s">
        <v>76</v>
      </c>
      <c r="D15" s="29" t="s">
        <v>77</v>
      </c>
      <c r="E15" s="30" t="s">
        <v>78</v>
      </c>
      <c r="F15" s="35" t="s">
        <v>57</v>
      </c>
      <c r="G15" s="36">
        <v>0.5541666666666667</v>
      </c>
      <c r="H15" s="25">
        <v>0.5604513888888889</v>
      </c>
      <c r="I15" s="11">
        <f>SUM((H15)-(G15))</f>
        <v>0.0062847222222222054</v>
      </c>
      <c r="J15" s="14">
        <f t="shared" si="0"/>
        <v>72.92817679558031</v>
      </c>
      <c r="K15" s="13">
        <f t="shared" si="1"/>
        <v>0.0006250000000000977</v>
      </c>
      <c r="L15" s="9">
        <f t="shared" si="2"/>
        <v>4.6296296296266526E-05</v>
      </c>
    </row>
    <row r="16" spans="1:12" s="2" customFormat="1" ht="25.5">
      <c r="A16" s="6">
        <v>10</v>
      </c>
      <c r="B16" s="27">
        <v>21</v>
      </c>
      <c r="C16" s="34" t="s">
        <v>37</v>
      </c>
      <c r="D16" s="29" t="s">
        <v>61</v>
      </c>
      <c r="E16" s="30" t="s">
        <v>51</v>
      </c>
      <c r="F16" s="35" t="s">
        <v>54</v>
      </c>
      <c r="G16" s="36">
        <v>0.5631944444444444</v>
      </c>
      <c r="H16" s="25">
        <v>0.5695601851851851</v>
      </c>
      <c r="I16" s="11">
        <f>SUM((H16)-(G16))</f>
        <v>0.0063657407407407</v>
      </c>
      <c r="J16" s="14">
        <f t="shared" si="0"/>
        <v>72.00000000000047</v>
      </c>
      <c r="K16" s="13">
        <f t="shared" si="1"/>
        <v>0.0007060185185185919</v>
      </c>
      <c r="L16" s="9">
        <f t="shared" si="2"/>
        <v>8.101851851849418E-05</v>
      </c>
    </row>
    <row r="17" spans="1:12" s="2" customFormat="1" ht="25.5">
      <c r="A17" s="6">
        <v>11</v>
      </c>
      <c r="B17" s="27">
        <v>9</v>
      </c>
      <c r="C17" s="34" t="s">
        <v>47</v>
      </c>
      <c r="D17" s="29" t="s">
        <v>48</v>
      </c>
      <c r="E17" s="30" t="s">
        <v>49</v>
      </c>
      <c r="F17" s="35" t="s">
        <v>34</v>
      </c>
      <c r="G17" s="36">
        <v>0.5645833333333333</v>
      </c>
      <c r="H17" s="25">
        <v>0.5710069444444444</v>
      </c>
      <c r="I17" s="11">
        <f>SUM((H17)-(G17))</f>
        <v>0.006423611111111116</v>
      </c>
      <c r="J17" s="14">
        <f t="shared" si="0"/>
        <v>71.3513513513513</v>
      </c>
      <c r="K17" s="13">
        <f t="shared" si="1"/>
        <v>0.0007638888888890083</v>
      </c>
      <c r="L17" s="9">
        <f t="shared" si="2"/>
        <v>5.7870370370416424E-05</v>
      </c>
    </row>
    <row r="18" spans="1:12" s="2" customFormat="1" ht="25.5">
      <c r="A18" s="6">
        <v>12</v>
      </c>
      <c r="B18" s="27">
        <v>15</v>
      </c>
      <c r="C18" s="34" t="s">
        <v>55</v>
      </c>
      <c r="D18" s="29" t="s">
        <v>56</v>
      </c>
      <c r="E18" s="30" t="s">
        <v>46</v>
      </c>
      <c r="F18" s="35" t="s">
        <v>54</v>
      </c>
      <c r="G18" s="36">
        <v>0.5618055555555556</v>
      </c>
      <c r="H18" s="25">
        <v>0.5682523148148148</v>
      </c>
      <c r="I18" s="11">
        <f>SUM((H18)-(G18))</f>
        <v>0.006446759259259194</v>
      </c>
      <c r="J18" s="14">
        <f t="shared" si="0"/>
        <v>71.09515260323232</v>
      </c>
      <c r="K18" s="13">
        <f t="shared" si="1"/>
        <v>0.000787037037037086</v>
      </c>
      <c r="L18" s="9">
        <f t="shared" si="2"/>
        <v>2.3148148148077752E-05</v>
      </c>
    </row>
    <row r="19" spans="1:12" s="2" customFormat="1" ht="25.5">
      <c r="A19" s="6">
        <v>13</v>
      </c>
      <c r="B19" s="27">
        <v>14</v>
      </c>
      <c r="C19" s="34" t="s">
        <v>30</v>
      </c>
      <c r="D19" s="29" t="s">
        <v>52</v>
      </c>
      <c r="E19" s="30" t="s">
        <v>53</v>
      </c>
      <c r="F19" s="35" t="s">
        <v>54</v>
      </c>
      <c r="G19" s="36">
        <v>0.5659722222222222</v>
      </c>
      <c r="H19" s="25">
        <v>0.5724652777777778</v>
      </c>
      <c r="I19" s="11">
        <f>SUM((H19)-(G19))</f>
        <v>0.006493055555555571</v>
      </c>
      <c r="J19" s="14">
        <f t="shared" si="0"/>
        <v>70.58823529411747</v>
      </c>
      <c r="K19" s="13">
        <f t="shared" si="1"/>
        <v>0.0008333333333334636</v>
      </c>
      <c r="L19" s="9">
        <f t="shared" si="2"/>
        <v>4.629629629637755E-05</v>
      </c>
    </row>
    <row r="20" spans="1:12" s="2" customFormat="1" ht="25.5">
      <c r="A20" s="6">
        <v>14</v>
      </c>
      <c r="B20" s="27">
        <v>19</v>
      </c>
      <c r="C20" s="34" t="s">
        <v>58</v>
      </c>
      <c r="D20" s="29" t="s">
        <v>59</v>
      </c>
      <c r="E20" s="30" t="s">
        <v>60</v>
      </c>
      <c r="F20" s="35" t="s">
        <v>54</v>
      </c>
      <c r="G20" s="36">
        <v>0.5715277777777777</v>
      </c>
      <c r="H20" s="25">
        <v>0.5782060185185185</v>
      </c>
      <c r="I20" s="11">
        <f>SUM((H20)-(G20))</f>
        <v>0.0066782407407407485</v>
      </c>
      <c r="J20" s="14">
        <f t="shared" si="0"/>
        <v>68.63084922010391</v>
      </c>
      <c r="K20" s="13">
        <f t="shared" si="1"/>
        <v>0.0010185185185186407</v>
      </c>
      <c r="L20" s="9">
        <f t="shared" si="2"/>
        <v>0.00018518518518517713</v>
      </c>
    </row>
    <row r="21" spans="1:12" s="2" customFormat="1" ht="25.5">
      <c r="A21" s="6">
        <v>15</v>
      </c>
      <c r="B21" s="27">
        <v>32</v>
      </c>
      <c r="C21" s="34" t="s">
        <v>66</v>
      </c>
      <c r="D21" s="29" t="s">
        <v>67</v>
      </c>
      <c r="E21" s="30" t="s">
        <v>33</v>
      </c>
      <c r="F21" s="35" t="s">
        <v>54</v>
      </c>
      <c r="G21" s="36">
        <v>0.5708333333333333</v>
      </c>
      <c r="H21" s="25">
        <v>0.5775347222222222</v>
      </c>
      <c r="I21" s="11">
        <f>SUM((H21)-(G21))</f>
        <v>0.006701388888888937</v>
      </c>
      <c r="J21" s="14">
        <f t="shared" si="0"/>
        <v>68.3937823834192</v>
      </c>
      <c r="K21" s="13">
        <f t="shared" si="1"/>
        <v>0.0010416666666668295</v>
      </c>
      <c r="L21" s="9">
        <f t="shared" si="2"/>
        <v>2.3148148148188774E-05</v>
      </c>
    </row>
    <row r="22" spans="1:12" s="2" customFormat="1" ht="25.5">
      <c r="A22" s="6">
        <v>16</v>
      </c>
      <c r="B22" s="27">
        <v>10</v>
      </c>
      <c r="C22" s="34" t="s">
        <v>37</v>
      </c>
      <c r="D22" s="29" t="s">
        <v>50</v>
      </c>
      <c r="E22" s="30" t="s">
        <v>51</v>
      </c>
      <c r="F22" s="35" t="s">
        <v>34</v>
      </c>
      <c r="G22" s="36">
        <v>0.56875</v>
      </c>
      <c r="H22" s="25">
        <v>0.575462962962963</v>
      </c>
      <c r="I22" s="11">
        <f>SUM((H22)-(G22))</f>
        <v>0.006712962962962976</v>
      </c>
      <c r="J22" s="14">
        <f t="shared" si="0"/>
        <v>68.27586206896538</v>
      </c>
      <c r="K22" s="13">
        <f t="shared" si="1"/>
        <v>0.0010532407407408684</v>
      </c>
      <c r="L22" s="9">
        <f t="shared" si="2"/>
        <v>1.1574074074038876E-05</v>
      </c>
    </row>
    <row r="23" spans="1:12" s="2" customFormat="1" ht="25.5">
      <c r="A23" s="6">
        <v>17</v>
      </c>
      <c r="B23" s="27">
        <v>26</v>
      </c>
      <c r="C23" s="34" t="s">
        <v>62</v>
      </c>
      <c r="D23" s="29" t="s">
        <v>63</v>
      </c>
      <c r="E23" s="30" t="s">
        <v>64</v>
      </c>
      <c r="F23" s="35" t="s">
        <v>57</v>
      </c>
      <c r="G23" s="36">
        <v>0.5701388888888889</v>
      </c>
      <c r="H23" s="25">
        <v>0.5769907407407407</v>
      </c>
      <c r="I23" s="11">
        <f>SUM((H23)-(G23))</f>
        <v>0.006851851851851887</v>
      </c>
      <c r="J23" s="14">
        <f>PRODUCT(K$3/I23/24)</f>
        <v>66.89189189189155</v>
      </c>
      <c r="K23" s="13">
        <f>SUM(I23)-(I$7)</f>
        <v>0.001192129629629779</v>
      </c>
      <c r="L23" s="9">
        <f>SUM(I23)-(I22)</f>
        <v>0.0001388888888889106</v>
      </c>
    </row>
    <row r="24" spans="1:12" s="2" customFormat="1" ht="25.5">
      <c r="A24" s="6">
        <v>18</v>
      </c>
      <c r="B24" s="27">
        <v>41</v>
      </c>
      <c r="C24" s="34" t="s">
        <v>73</v>
      </c>
      <c r="D24" s="29" t="s">
        <v>74</v>
      </c>
      <c r="E24" s="30" t="s">
        <v>75</v>
      </c>
      <c r="F24" s="35" t="s">
        <v>34</v>
      </c>
      <c r="G24" s="36">
        <v>0.5694444444444444</v>
      </c>
      <c r="H24" s="25">
        <v>0.576388888888889</v>
      </c>
      <c r="I24" s="11">
        <f>SUM((H24)-(G24))</f>
        <v>0.006944444444444531</v>
      </c>
      <c r="J24" s="14">
        <f>PRODUCT(K$3/I24/24)</f>
        <v>65.99999999999918</v>
      </c>
      <c r="K24" s="13">
        <f>SUM(I24)-(I$7)</f>
        <v>0.001284722222222423</v>
      </c>
      <c r="L24" s="9">
        <f>SUM(I24)-(I23)</f>
        <v>9.259259259264407E-05</v>
      </c>
    </row>
    <row r="25" spans="1:12" s="2" customFormat="1" ht="25.5">
      <c r="A25" s="6">
        <v>19</v>
      </c>
      <c r="B25" s="27">
        <v>37</v>
      </c>
      <c r="C25" s="34" t="s">
        <v>70</v>
      </c>
      <c r="D25" s="29" t="s">
        <v>71</v>
      </c>
      <c r="E25" s="30" t="s">
        <v>72</v>
      </c>
      <c r="F25" s="35" t="s">
        <v>69</v>
      </c>
      <c r="G25" s="36">
        <v>0.5673611111111111</v>
      </c>
      <c r="H25" s="25">
        <v>0.5743634259259259</v>
      </c>
      <c r="I25" s="11">
        <f>SUM((H25)-(G25))</f>
        <v>0.007002314814814836</v>
      </c>
      <c r="J25" s="14">
        <f>PRODUCT(K$3/I25/24)</f>
        <v>65.45454545454525</v>
      </c>
      <c r="K25" s="13">
        <f>SUM(I25)-(I$7)</f>
        <v>0.0013425925925927285</v>
      </c>
      <c r="L25" s="9">
        <f>SUM(I25)-(I24)</f>
        <v>5.78703703703054E-05</v>
      </c>
    </row>
    <row r="26" spans="1:12" s="2" customFormat="1" ht="25.5">
      <c r="A26" s="6">
        <v>20</v>
      </c>
      <c r="B26" s="27">
        <v>31</v>
      </c>
      <c r="C26" s="34" t="s">
        <v>31</v>
      </c>
      <c r="D26" s="29" t="s">
        <v>79</v>
      </c>
      <c r="E26" s="30" t="s">
        <v>80</v>
      </c>
      <c r="F26" s="35" t="s">
        <v>54</v>
      </c>
      <c r="G26" s="36">
        <v>0.5736111111111112</v>
      </c>
      <c r="H26" s="25">
        <v>0.5810300925925925</v>
      </c>
      <c r="I26" s="11">
        <f>SUM((H26)-(G26))</f>
        <v>0.007418981481481346</v>
      </c>
      <c r="J26" s="14">
        <f>PRODUCT(K$3/I26/24)</f>
        <v>61.778471138846676</v>
      </c>
      <c r="K26" s="13">
        <f>SUM(I26)-(I$7)</f>
        <v>0.0017592592592592382</v>
      </c>
      <c r="L26" s="9">
        <f>SUM(I26)-(I25)</f>
        <v>0.00041666666666650976</v>
      </c>
    </row>
    <row r="27" spans="1:12" s="2" customFormat="1" ht="25.5">
      <c r="A27" s="6">
        <v>21</v>
      </c>
      <c r="B27" s="27">
        <v>36</v>
      </c>
      <c r="C27" s="34" t="s">
        <v>65</v>
      </c>
      <c r="D27" s="29" t="s">
        <v>68</v>
      </c>
      <c r="E27" s="30" t="s">
        <v>33</v>
      </c>
      <c r="F27" s="35" t="s">
        <v>69</v>
      </c>
      <c r="G27" s="36">
        <v>0.5729166666666666</v>
      </c>
      <c r="H27" s="25">
        <v>0.5805787037037037</v>
      </c>
      <c r="I27" s="11">
        <f>SUM((H27)-(G27))</f>
        <v>0.0076620370370370505</v>
      </c>
      <c r="J27" s="14">
        <f>PRODUCT(K$3/I27/24)</f>
        <v>59.81873111782466</v>
      </c>
      <c r="K27" s="13">
        <f>SUM(I27)-(I$7)</f>
        <v>0.0020023148148149428</v>
      </c>
      <c r="L27" s="9">
        <f>SUM(I27)-(I26)</f>
        <v>0.00024305555555570457</v>
      </c>
    </row>
    <row r="28" spans="1:12" s="2" customFormat="1" ht="25.5">
      <c r="A28" s="6">
        <v>22</v>
      </c>
      <c r="B28" s="27">
        <v>28</v>
      </c>
      <c r="C28" s="34" t="s">
        <v>84</v>
      </c>
      <c r="D28" s="29" t="s">
        <v>85</v>
      </c>
      <c r="E28" s="30" t="s">
        <v>86</v>
      </c>
      <c r="F28" s="35" t="s">
        <v>54</v>
      </c>
      <c r="G28" s="36"/>
      <c r="H28" s="25"/>
      <c r="I28" s="80" t="s">
        <v>90</v>
      </c>
      <c r="J28" s="81"/>
      <c r="K28" s="81"/>
      <c r="L28" s="82"/>
    </row>
    <row r="29" spans="1:12" s="2" customFormat="1" ht="25.5">
      <c r="A29" s="6">
        <v>23</v>
      </c>
      <c r="B29" s="27">
        <v>12</v>
      </c>
      <c r="C29" s="34" t="s">
        <v>87</v>
      </c>
      <c r="D29" s="29" t="s">
        <v>88</v>
      </c>
      <c r="E29" s="30" t="s">
        <v>89</v>
      </c>
      <c r="F29" s="35" t="s">
        <v>34</v>
      </c>
      <c r="G29" s="36"/>
      <c r="H29" s="25"/>
      <c r="I29" s="80" t="s">
        <v>90</v>
      </c>
      <c r="J29" s="81"/>
      <c r="K29" s="81"/>
      <c r="L29" s="82"/>
    </row>
    <row r="30" ht="25.5" customHeight="1"/>
    <row r="31" spans="1:12" s="21" customFormat="1" ht="13.5">
      <c r="A31" s="5"/>
      <c r="B31" s="37" t="s">
        <v>19</v>
      </c>
      <c r="C31" s="5"/>
      <c r="D31" s="41" t="s">
        <v>20</v>
      </c>
      <c r="E31" s="41"/>
      <c r="F31" s="5"/>
      <c r="G31" s="38"/>
      <c r="H31" s="39"/>
      <c r="I31" s="5"/>
      <c r="J31" s="40" t="s">
        <v>25</v>
      </c>
      <c r="K31" s="40"/>
      <c r="L31" s="38"/>
    </row>
    <row r="33" spans="10:11" ht="13.5">
      <c r="J33" s="42">
        <v>0.5673611111111111</v>
      </c>
      <c r="K33" s="43"/>
    </row>
    <row r="34" spans="10:11" ht="13.5">
      <c r="J34" s="44"/>
      <c r="K34" s="45"/>
    </row>
  </sheetData>
  <mergeCells count="20">
    <mergeCell ref="I28:L28"/>
    <mergeCell ref="I29:L29"/>
    <mergeCell ref="J5:J6"/>
    <mergeCell ref="E5:E6"/>
    <mergeCell ref="K4:L4"/>
    <mergeCell ref="A1:L1"/>
    <mergeCell ref="A2:C2"/>
    <mergeCell ref="J2:L2"/>
    <mergeCell ref="A3:B4"/>
    <mergeCell ref="D3:J4"/>
    <mergeCell ref="D31:E31"/>
    <mergeCell ref="J33:K34"/>
    <mergeCell ref="A5:A6"/>
    <mergeCell ref="D5:D6"/>
    <mergeCell ref="F5:F6"/>
    <mergeCell ref="K5:L5"/>
    <mergeCell ref="B5:B6"/>
    <mergeCell ref="G5:G6"/>
    <mergeCell ref="H5:H6"/>
    <mergeCell ref="I5:I6"/>
  </mergeCells>
  <printOptions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Ершов</dc:creator>
  <cp:keywords/>
  <dc:description/>
  <cp:lastModifiedBy>Алексей</cp:lastModifiedBy>
  <cp:lastPrinted>2007-06-16T16:07:27Z</cp:lastPrinted>
  <dcterms:created xsi:type="dcterms:W3CDTF">2004-12-23T15:28:12Z</dcterms:created>
  <dcterms:modified xsi:type="dcterms:W3CDTF">2007-06-16T16:07:46Z</dcterms:modified>
  <cp:category/>
  <cp:version/>
  <cp:contentType/>
  <cp:contentStatus/>
</cp:coreProperties>
</file>