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<sst xmlns="http://schemas.openxmlformats.org/spreadsheetml/2006/main" count="167" uniqueCount="116">
  <si>
    <t>1 водитель</t>
  </si>
  <si>
    <t>2 водитель</t>
  </si>
  <si>
    <t>Город</t>
  </si>
  <si>
    <t>Автомобиль</t>
  </si>
  <si>
    <t>старт</t>
  </si>
  <si>
    <t>финиш</t>
  </si>
  <si>
    <t>Ст. №</t>
  </si>
  <si>
    <t>№ п/п</t>
  </si>
  <si>
    <t>Средняя скорость</t>
  </si>
  <si>
    <t>Отставание</t>
  </si>
  <si>
    <t>от лидера</t>
  </si>
  <si>
    <t>**</t>
  </si>
  <si>
    <t>НЕ ОФИЦИАЛЬНО</t>
  </si>
  <si>
    <t>ПРЕДВАРИТЕЛЬНО</t>
  </si>
  <si>
    <t>км</t>
  </si>
  <si>
    <t>Время СУ</t>
  </si>
  <si>
    <t>грунт</t>
  </si>
  <si>
    <t>от пред.</t>
  </si>
  <si>
    <t>16.06.   2007 г.</t>
  </si>
  <si>
    <t>Главный секретарь</t>
  </si>
  <si>
    <t>Татьяна Иванова</t>
  </si>
  <si>
    <t>8-й Этап Кубка России по ралли 2007 года</t>
  </si>
  <si>
    <t>Ралли</t>
  </si>
  <si>
    <t>Результаты СУ-1 "Козлова 1"</t>
  </si>
  <si>
    <t>Группа Класс</t>
  </si>
  <si>
    <t>Лицензия БС 071249</t>
  </si>
  <si>
    <t>Cone Forest Rally Team
п. Шишкин Лес МО</t>
  </si>
  <si>
    <t>УГЕР Сергей
АФОНИН Владимир</t>
  </si>
  <si>
    <t>Москва                           Москва</t>
  </si>
  <si>
    <t>N4</t>
  </si>
  <si>
    <t>УГИБДД Краснодаргазстрой    Краснодар</t>
  </si>
  <si>
    <t xml:space="preserve">БЕНЬЯМИНОВ Игорь                            БЕНЬЯМИНОВ Дмитрий          </t>
  </si>
  <si>
    <t>Таганрог                        Таганрог</t>
  </si>
  <si>
    <t>Lada Sport                                        Краснодар</t>
  </si>
  <si>
    <t>АКИМОВ Сергей                                 БОСЫХ Андрей</t>
  </si>
  <si>
    <t>Краснодар                       Краснодар</t>
  </si>
  <si>
    <t>Р12</t>
  </si>
  <si>
    <t>DRIVING ART                                         Москва</t>
  </si>
  <si>
    <t>КРИВОСПИЦКИЙ Михаил                   ЖУРКИНА Анна</t>
  </si>
  <si>
    <t>СТАК "Вираж"                                    Гуково, Ростовская обл.</t>
  </si>
  <si>
    <t xml:space="preserve">ГИРНИК Михаил                           НЕСТЕРЕНКО Сергей   </t>
  </si>
  <si>
    <t>Гуково,                        Ростов-на-Дону</t>
  </si>
  <si>
    <t>Иванов В.                                          Краснодар</t>
  </si>
  <si>
    <t>ИВАНОВ Владимир                                КОЛОМИЕЦ Денис</t>
  </si>
  <si>
    <t>Краснодар                 Новороссийск</t>
  </si>
  <si>
    <t>ПАПАЗОВ Николай                             СОЛОЩЕНКО Игорь</t>
  </si>
  <si>
    <t>Гуково, Рост. обл.                           Красный Сулин</t>
  </si>
  <si>
    <t>НАЗАРОВ Артем                                      НАЗАРОВ Максим</t>
  </si>
  <si>
    <t>Ростов-на-Дону                    Ростов-на-Дону</t>
  </si>
  <si>
    <t>Еремян В.                                           Сочи, Краснодарский край</t>
  </si>
  <si>
    <t>ЕРЕМЯН Вартан                                  КУЗНЕЦОВ Геннадий</t>
  </si>
  <si>
    <t>Сочи                                 Сочи</t>
  </si>
  <si>
    <t>ГИРНИК Александр                      ПЛЯСОВ Юрий</t>
  </si>
  <si>
    <t>Гуково, Рост. обл.     Гуково, Рост. обл.</t>
  </si>
  <si>
    <t>"PARUS" RALLY TEAM                               Туапсе, Краснодарский кр.</t>
  </si>
  <si>
    <t>ГУБЖОКОВ Аслан                                  КУЖЕВ Заурбек</t>
  </si>
  <si>
    <t>Туапсе, КК                          Туапсе, КК</t>
  </si>
  <si>
    <t>ЧАПЦЕВ Геннадий               ГАЙДУКОВ Виталий</t>
  </si>
  <si>
    <t>Краснодар               Краснодар</t>
  </si>
  <si>
    <t>Р10</t>
  </si>
  <si>
    <t>Ростов - ралли                                    Ростов-на-Дону</t>
  </si>
  <si>
    <t>ВОРОНЦОВ Александр                       ПУХКАЛОВ Сергей</t>
  </si>
  <si>
    <t>ЧЕРНОСИТОВ Владимир                   ПРОЩАЛЫГИН Юрий</t>
  </si>
  <si>
    <t>Новороссийск            Новороссийск</t>
  </si>
  <si>
    <t>Р11</t>
  </si>
  <si>
    <t>Балашихинская а/ш РОСТО - Алекс RT   Балашиха, МО</t>
  </si>
  <si>
    <t>ЧУЛКОВ Владимир                      МЕДВЕДЕВ Григорий</t>
  </si>
  <si>
    <t>Балашиха, МО                           Москва</t>
  </si>
  <si>
    <t>Прокопенко А.                 Новороссийск</t>
  </si>
  <si>
    <t>ПРОКОПЕНКО Артур                          МАХИТАРЬЯН Валерий</t>
  </si>
  <si>
    <t>Новороссийск, КК                 Сочи, КК</t>
  </si>
  <si>
    <t>"РУККАТ"                                         Ростов-на-Дону</t>
  </si>
  <si>
    <t>АРУТЮНОВ Рубен                         ГАРАГУЛЯ Игорь</t>
  </si>
  <si>
    <t>НОВОСЕЛЬЦЕВ Андрей                                      НОВОСЕЛЬЦЕВА Нина</t>
  </si>
  <si>
    <t>Воркачев В.                                        Краснодар</t>
  </si>
  <si>
    <t>ВОРКАЧЕВ Владимир                      КУЗНЕЦОВ Максим</t>
  </si>
  <si>
    <t>Слотин В.                                            Киров</t>
  </si>
  <si>
    <t>ЛОГИНОВ Владимир                     СЛОТИН Валерий</t>
  </si>
  <si>
    <t>Киров                               Киров</t>
  </si>
  <si>
    <t>КиК Краснодар                                    Краснодар</t>
  </si>
  <si>
    <t>САВЕНКО Алексей                    ХЛЕБНИКОВ Алексей</t>
  </si>
  <si>
    <t>Краснодар                Краснодар</t>
  </si>
  <si>
    <t>Пронин Р.                               Саратов</t>
  </si>
  <si>
    <t>ПРОНИН Роман                            ЖИДКОВ Дмитрий</t>
  </si>
  <si>
    <t>Саратов                      Москва</t>
  </si>
  <si>
    <t>ПАНЬКИН Дмитрий                          ВЕБЕР Михаил</t>
  </si>
  <si>
    <t>Топоров О.                                        Майкоп</t>
  </si>
  <si>
    <t>ТОПОРОВ Олег                                   СТЕБЛЯНСКИЙ Станислав</t>
  </si>
  <si>
    <t>Майкоп                        Майкоп</t>
  </si>
  <si>
    <t>РВ Рейсинг Вилс                               Краснодар</t>
  </si>
  <si>
    <t>БОГУС Адам                                    ЛОГВИНОВ Станислав</t>
  </si>
  <si>
    <t>Майкоп                       Краснодар</t>
  </si>
  <si>
    <t>Канданов Д.                          Краснодар</t>
  </si>
  <si>
    <t>КАНДАНОВ Денис                                ШУЛЬГА Олег</t>
  </si>
  <si>
    <t>КУЗНЕЦОВ Роман                             КОВАЛЕВ Артем</t>
  </si>
  <si>
    <t>Краснодар             Краснодар</t>
  </si>
  <si>
    <t>КОЛЕСНИКОВ Андрей                          КУБЫШТА Вадим</t>
  </si>
  <si>
    <t>Р9</t>
  </si>
  <si>
    <t>АТ-Рейсинг                                      Химки, Московская обл.</t>
  </si>
  <si>
    <t>ЗИНОВЬЕВ Алексей                               ФЕДОРОВ Антон</t>
  </si>
  <si>
    <t>Москва                     Химки, МО</t>
  </si>
  <si>
    <t>РОО СТИЦ "АВТОМОТОСПОРТ"                 Москва</t>
  </si>
  <si>
    <t>ШЕЙНИН Александр                                 ОВЧИННИКОВА Светлана</t>
  </si>
  <si>
    <t>Туркин П.                                             Москва</t>
  </si>
  <si>
    <t>ТУРКИН Петр                                КУЗНЕЦОВ Дмитрий</t>
  </si>
  <si>
    <t>Москва                            Москва</t>
  </si>
  <si>
    <t>Пчеловодов В.                                    Москва</t>
  </si>
  <si>
    <t>ПЧЕЛОВОДОВ Виктор                    КУЗЬМИЧ Алексей</t>
  </si>
  <si>
    <t>Москва                          Люберцы, МО</t>
  </si>
  <si>
    <t>ООО "Гольфстрим"                                       Москва</t>
  </si>
  <si>
    <t>ПАЛКИН Павел                               БОГАЧЕВ Петр</t>
  </si>
  <si>
    <t>Москва                          Москва</t>
  </si>
  <si>
    <t>Галкин В.                                               Краснодар</t>
  </si>
  <si>
    <t>ГАЛКИН Вячеслав                                            КУЗЬМИНЫХ Виктор</t>
  </si>
  <si>
    <t>Краснодар                    Краснодар</t>
  </si>
  <si>
    <t>сход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</si>
</sst>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400]h:mm:ss\ AM/PM"/>
    <numFmt numFmtId="166" formatCode="0.0"/>
  </numFmts>
  <fonts count="15">
    <font>
      <sz val="10"/>
      <name val="Arial Cyr"/>
      <family val="0"/>
    </font>
    <font>
      <sz val="8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i/>
      <sz val="8"/>
      <name val="Franklin Gothic Book"/>
      <family val="2"/>
    </font>
    <font>
      <b/>
      <sz val="8"/>
      <name val="Franklin Gothic Book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Franklin Gothic Book"/>
      <family val="2"/>
    </font>
    <font>
      <b/>
      <sz val="12"/>
      <name val="Franklin Gothic Book"/>
      <family val="2"/>
    </font>
    <font>
      <b/>
      <sz val="36"/>
      <name val="Franklin Gothic Book"/>
      <family val="2"/>
    </font>
    <font>
      <b/>
      <sz val="16"/>
      <name val="Franklin Gothic Book"/>
      <family val="2"/>
    </font>
    <font>
      <b/>
      <sz val="12"/>
      <name val="Arial Cyr"/>
      <family val="0"/>
    </font>
    <font>
      <b/>
      <sz val="9"/>
      <name val="Franklin Gothic Book"/>
      <family val="2"/>
    </font>
    <font>
      <sz val="8"/>
      <color indexed="8"/>
      <name val="Franklin Gothic Book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5" fontId="2" fillId="0" borderId="3" xfId="0" applyNumberFormat="1" applyFont="1" applyBorder="1" applyAlignment="1">
      <alignment horizontal="center" vertical="top" wrapText="1"/>
    </xf>
    <xf numFmtId="45" fontId="2" fillId="0" borderId="4" xfId="0" applyNumberFormat="1" applyFont="1" applyBorder="1" applyAlignment="1">
      <alignment horizontal="center" vertical="top" wrapText="1"/>
    </xf>
    <xf numFmtId="45" fontId="3" fillId="0" borderId="1" xfId="0" applyNumberFormat="1" applyFont="1" applyBorder="1" applyAlignment="1">
      <alignment horizontal="center" vertical="top" wrapText="1"/>
    </xf>
    <xf numFmtId="45" fontId="2" fillId="0" borderId="5" xfId="0" applyNumberFormat="1" applyFont="1" applyBorder="1" applyAlignment="1">
      <alignment horizontal="center" vertical="top" wrapText="1"/>
    </xf>
    <xf numFmtId="45" fontId="2" fillId="0" borderId="6" xfId="0" applyNumberFormat="1" applyFont="1" applyBorder="1" applyAlignment="1">
      <alignment horizontal="center" vertical="top" wrapText="1"/>
    </xf>
    <xf numFmtId="166" fontId="2" fillId="0" borderId="7" xfId="0" applyNumberFormat="1" applyFont="1" applyBorder="1" applyAlignment="1">
      <alignment horizontal="center" vertical="top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8" fillId="2" borderId="9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2" fontId="12" fillId="2" borderId="12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horizontal="left"/>
    </xf>
    <xf numFmtId="21" fontId="1" fillId="0" borderId="14" xfId="0" applyNumberFormat="1" applyFont="1" applyBorder="1" applyAlignment="1">
      <alignment horizontal="center" vertical="top" wrapText="1"/>
    </xf>
    <xf numFmtId="21" fontId="1" fillId="0" borderId="15" xfId="0" applyNumberFormat="1" applyFont="1" applyBorder="1" applyAlignment="1">
      <alignment horizontal="center" vertical="top" wrapText="1"/>
    </xf>
    <xf numFmtId="21" fontId="1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" fontId="14" fillId="0" borderId="17" xfId="0" applyNumberFormat="1" applyFont="1" applyBorder="1" applyAlignment="1">
      <alignment horizontal="center" vertical="top" wrapText="1"/>
    </xf>
    <xf numFmtId="0" fontId="14" fillId="2" borderId="18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2" borderId="19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20" fontId="1" fillId="0" borderId="5" xfId="0" applyNumberFormat="1" applyFont="1" applyBorder="1" applyAlignment="1">
      <alignment horizontal="center" vertical="top" wrapText="1"/>
    </xf>
    <xf numFmtId="20" fontId="1" fillId="0" borderId="6" xfId="0" applyNumberFormat="1" applyFont="1" applyBorder="1" applyAlignment="1">
      <alignment horizontal="center" vertical="top" wrapText="1"/>
    </xf>
    <xf numFmtId="20" fontId="1" fillId="0" borderId="15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20" fontId="1" fillId="0" borderId="14" xfId="0" applyNumberFormat="1" applyFont="1" applyBorder="1" applyAlignment="1">
      <alignment horizontal="center" vertical="top" wrapText="1"/>
    </xf>
    <xf numFmtId="45" fontId="3" fillId="0" borderId="7" xfId="0" applyNumberFormat="1" applyFont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top" wrapText="1"/>
    </xf>
    <xf numFmtId="0" fontId="14" fillId="2" borderId="20" xfId="0" applyFont="1" applyFill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20" fontId="1" fillId="0" borderId="16" xfId="0" applyNumberFormat="1" applyFont="1" applyBorder="1" applyAlignment="1">
      <alignment horizontal="center" vertical="top" wrapText="1"/>
    </xf>
    <xf numFmtId="20" fontId="1" fillId="0" borderId="21" xfId="0" applyNumberFormat="1" applyFont="1" applyBorder="1" applyAlignment="1">
      <alignment horizontal="center" vertical="top" wrapText="1"/>
    </xf>
    <xf numFmtId="45" fontId="3" fillId="0" borderId="2" xfId="0" applyNumberFormat="1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/>
    </xf>
    <xf numFmtId="45" fontId="2" fillId="0" borderId="21" xfId="0" applyNumberFormat="1" applyFont="1" applyBorder="1" applyAlignment="1">
      <alignment horizontal="center" vertical="top" wrapText="1"/>
    </xf>
    <xf numFmtId="45" fontId="2" fillId="0" borderId="11" xfId="0" applyNumberFormat="1" applyFont="1" applyBorder="1" applyAlignment="1">
      <alignment horizontal="center" vertical="top" wrapText="1"/>
    </xf>
    <xf numFmtId="45" fontId="3" fillId="0" borderId="22" xfId="0" applyNumberFormat="1" applyFont="1" applyBorder="1" applyAlignment="1">
      <alignment horizontal="center" vertical="top" wrapText="1"/>
    </xf>
    <xf numFmtId="45" fontId="3" fillId="0" borderId="23" xfId="0" applyNumberFormat="1" applyFont="1" applyBorder="1" applyAlignment="1">
      <alignment horizontal="center" vertical="top" wrapText="1"/>
    </xf>
    <xf numFmtId="45" fontId="3" fillId="0" borderId="24" xfId="0" applyNumberFormat="1" applyFont="1" applyBorder="1" applyAlignment="1">
      <alignment horizontal="center" vertical="top" wrapText="1"/>
    </xf>
    <xf numFmtId="45" fontId="3" fillId="0" borderId="25" xfId="0" applyNumberFormat="1" applyFont="1" applyBorder="1" applyAlignment="1">
      <alignment horizontal="center" vertical="top" wrapText="1"/>
    </xf>
    <xf numFmtId="45" fontId="3" fillId="0" borderId="26" xfId="0" applyNumberFormat="1" applyFont="1" applyBorder="1" applyAlignment="1">
      <alignment horizontal="center" vertical="top" wrapText="1"/>
    </xf>
    <xf numFmtId="45" fontId="3" fillId="0" borderId="27" xfId="0" applyNumberFormat="1" applyFont="1" applyBorder="1" applyAlignment="1">
      <alignment horizontal="center" vertical="top" wrapText="1"/>
    </xf>
    <xf numFmtId="45" fontId="3" fillId="0" borderId="28" xfId="0" applyNumberFormat="1" applyFont="1" applyBorder="1" applyAlignment="1">
      <alignment horizontal="center" vertical="top" wrapText="1"/>
    </xf>
    <xf numFmtId="45" fontId="3" fillId="0" borderId="29" xfId="0" applyNumberFormat="1" applyFont="1" applyBorder="1" applyAlignment="1">
      <alignment horizontal="center" vertical="top" wrapText="1"/>
    </xf>
    <xf numFmtId="45" fontId="3" fillId="0" borderId="30" xfId="0" applyNumberFormat="1" applyFont="1" applyBorder="1" applyAlignment="1">
      <alignment horizontal="center" vertical="top" wrapText="1"/>
    </xf>
    <xf numFmtId="164" fontId="2" fillId="0" borderId="3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33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2" fontId="12" fillId="0" borderId="35" xfId="0" applyNumberFormat="1" applyFont="1" applyBorder="1" applyAlignment="1">
      <alignment horizontal="center" vertical="top"/>
    </xf>
    <xf numFmtId="2" fontId="12" fillId="0" borderId="36" xfId="0" applyNumberFormat="1" applyFont="1" applyBorder="1" applyAlignment="1">
      <alignment horizontal="center" vertical="top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 wrapText="1"/>
    </xf>
    <xf numFmtId="49" fontId="11" fillId="0" borderId="33" xfId="0" applyNumberFormat="1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1609725</xdr:colOff>
      <xdr:row>1</xdr:row>
      <xdr:rowOff>95250</xdr:rowOff>
    </xdr:from>
    <xdr:to>
      <xdr:col>8</xdr:col>
      <xdr:colOff>209550</xdr:colOff>
      <xdr:row>1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304800"/>
          <a:ext cx="3676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">
      <selection activeCell="I39" sqref="I39:L39"/>
    </sheetView>
  </sheetViews>
  <sheetFormatPr defaultColWidth="9.00390625" defaultRowHeight="12.75"/>
  <cols>
    <col min="1" max="1" width="3.625" style="5" customWidth="1"/>
    <col min="2" max="2" width="5.375" style="8" customWidth="1"/>
    <col min="3" max="3" width="22.125" style="5" customWidth="1"/>
    <col min="4" max="4" width="21.75390625" style="5" customWidth="1"/>
    <col min="5" max="5" width="16.00390625" style="5" customWidth="1"/>
    <col min="6" max="6" width="6.75390625" style="5" customWidth="1"/>
    <col min="7" max="7" width="6.75390625" style="3" hidden="1" customWidth="1"/>
    <col min="8" max="8" width="8.125" style="4" hidden="1" customWidth="1"/>
    <col min="9" max="9" width="7.25390625" style="3" customWidth="1"/>
    <col min="10" max="10" width="9.875" style="9" customWidth="1"/>
    <col min="11" max="11" width="7.625" style="5" customWidth="1"/>
    <col min="12" max="12" width="7.00390625" style="5" customWidth="1"/>
  </cols>
  <sheetData>
    <row r="1" spans="1:12" ht="16.5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50.25" customHeight="1" thickBot="1">
      <c r="A2" s="67" t="s">
        <v>22</v>
      </c>
      <c r="B2" s="67"/>
      <c r="C2" s="67"/>
      <c r="J2" s="67">
        <v>2007</v>
      </c>
      <c r="K2" s="67"/>
      <c r="L2" s="67"/>
    </row>
    <row r="3" spans="1:12" ht="20.25" customHeight="1">
      <c r="A3" s="68" t="s">
        <v>18</v>
      </c>
      <c r="B3" s="69"/>
      <c r="C3" s="20" t="s">
        <v>12</v>
      </c>
      <c r="D3" s="89" t="s">
        <v>23</v>
      </c>
      <c r="E3" s="90"/>
      <c r="F3" s="90"/>
      <c r="G3" s="90"/>
      <c r="H3" s="90"/>
      <c r="I3" s="90"/>
      <c r="J3" s="91"/>
      <c r="K3" s="25">
        <v>8.1</v>
      </c>
      <c r="L3" s="26" t="s">
        <v>14</v>
      </c>
    </row>
    <row r="4" spans="1:12" ht="20.25" customHeight="1" thickBot="1">
      <c r="A4" s="70"/>
      <c r="B4" s="71"/>
      <c r="C4" s="21" t="s">
        <v>13</v>
      </c>
      <c r="D4" s="92"/>
      <c r="E4" s="93"/>
      <c r="F4" s="93"/>
      <c r="G4" s="93"/>
      <c r="H4" s="93"/>
      <c r="I4" s="93"/>
      <c r="J4" s="94"/>
      <c r="K4" s="79" t="s">
        <v>16</v>
      </c>
      <c r="L4" s="80"/>
    </row>
    <row r="5" spans="1:12" s="1" customFormat="1" ht="17.25" customHeight="1">
      <c r="A5" s="72" t="s">
        <v>7</v>
      </c>
      <c r="B5" s="83" t="s">
        <v>6</v>
      </c>
      <c r="C5" s="16" t="s">
        <v>0</v>
      </c>
      <c r="D5" s="74" t="s">
        <v>2</v>
      </c>
      <c r="E5" s="99" t="s">
        <v>3</v>
      </c>
      <c r="F5" s="77" t="s">
        <v>24</v>
      </c>
      <c r="G5" s="85" t="s">
        <v>4</v>
      </c>
      <c r="H5" s="87" t="s">
        <v>5</v>
      </c>
      <c r="I5" s="95" t="s">
        <v>15</v>
      </c>
      <c r="J5" s="97" t="s">
        <v>8</v>
      </c>
      <c r="K5" s="81" t="s">
        <v>9</v>
      </c>
      <c r="L5" s="82"/>
    </row>
    <row r="6" spans="1:12" s="1" customFormat="1" ht="23.25" customHeight="1" thickBot="1">
      <c r="A6" s="73"/>
      <c r="B6" s="84"/>
      <c r="C6" s="17" t="s">
        <v>1</v>
      </c>
      <c r="D6" s="75"/>
      <c r="E6" s="100"/>
      <c r="F6" s="78"/>
      <c r="G6" s="86"/>
      <c r="H6" s="88"/>
      <c r="I6" s="96"/>
      <c r="J6" s="98"/>
      <c r="K6" s="18" t="s">
        <v>10</v>
      </c>
      <c r="L6" s="19" t="s">
        <v>17</v>
      </c>
    </row>
    <row r="7" spans="1:12" s="2" customFormat="1" ht="25.5">
      <c r="A7" s="40">
        <v>1</v>
      </c>
      <c r="B7" s="32">
        <v>1</v>
      </c>
      <c r="C7" s="35" t="s">
        <v>26</v>
      </c>
      <c r="D7" s="34" t="s">
        <v>27</v>
      </c>
      <c r="E7" s="36" t="s">
        <v>28</v>
      </c>
      <c r="F7" s="41" t="s">
        <v>29</v>
      </c>
      <c r="G7" s="37">
        <v>0.4152777777777778</v>
      </c>
      <c r="H7" s="27">
        <v>0.4192592592592593</v>
      </c>
      <c r="I7" s="42">
        <f aca="true" t="shared" si="0" ref="I7:I23">SUM((H7)-(G7))</f>
        <v>0.003981481481481475</v>
      </c>
      <c r="J7" s="15">
        <f>PRODUCT(K$3/I7/24)</f>
        <v>84.76744186046525</v>
      </c>
      <c r="K7" s="13" t="s">
        <v>11</v>
      </c>
      <c r="L7" s="11" t="s">
        <v>11</v>
      </c>
    </row>
    <row r="8" spans="1:12" s="2" customFormat="1" ht="25.5">
      <c r="A8" s="6">
        <v>2</v>
      </c>
      <c r="B8" s="32">
        <v>6</v>
      </c>
      <c r="C8" s="33" t="s">
        <v>42</v>
      </c>
      <c r="D8" s="34" t="s">
        <v>43</v>
      </c>
      <c r="E8" s="36" t="s">
        <v>44</v>
      </c>
      <c r="F8" s="39" t="s">
        <v>29</v>
      </c>
      <c r="G8" s="38">
        <v>0.41944444444444445</v>
      </c>
      <c r="H8" s="28">
        <v>0.4234375</v>
      </c>
      <c r="I8" s="12">
        <f t="shared" si="0"/>
        <v>0.003993055555555569</v>
      </c>
      <c r="J8" s="15">
        <f aca="true" t="shared" si="1" ref="J8:J40">PRODUCT(K$3/I8/24)</f>
        <v>84.52173913043448</v>
      </c>
      <c r="K8" s="14">
        <f>SUM(I8)-(I$7)</f>
        <v>1.1574074074094387E-05</v>
      </c>
      <c r="L8" s="10">
        <f>SUM(I8)-(I7)</f>
        <v>1.1574074074094387E-05</v>
      </c>
    </row>
    <row r="9" spans="1:12" s="2" customFormat="1" ht="25.5">
      <c r="A9" s="6">
        <v>3</v>
      </c>
      <c r="B9" s="32">
        <v>5</v>
      </c>
      <c r="C9" s="33" t="s">
        <v>39</v>
      </c>
      <c r="D9" s="34" t="s">
        <v>40</v>
      </c>
      <c r="E9" s="36" t="s">
        <v>41</v>
      </c>
      <c r="F9" s="39" t="s">
        <v>36</v>
      </c>
      <c r="G9" s="38">
        <v>0.41875</v>
      </c>
      <c r="H9" s="28">
        <v>0.4227662037037037</v>
      </c>
      <c r="I9" s="12">
        <f t="shared" si="0"/>
        <v>0.004016203703703702</v>
      </c>
      <c r="J9" s="15">
        <f t="shared" si="1"/>
        <v>84.03458213256486</v>
      </c>
      <c r="K9" s="14">
        <f aca="true" t="shared" si="2" ref="K9:K23">SUM(I9)-(I$7)</f>
        <v>3.472222222222765E-05</v>
      </c>
      <c r="L9" s="10">
        <f aca="true" t="shared" si="3" ref="L9:L23">SUM(I9)-(I8)</f>
        <v>2.3148148148133263E-05</v>
      </c>
    </row>
    <row r="10" spans="1:12" s="2" customFormat="1" ht="25.5">
      <c r="A10" s="6">
        <v>4</v>
      </c>
      <c r="B10" s="32">
        <v>8</v>
      </c>
      <c r="C10" s="33" t="s">
        <v>39</v>
      </c>
      <c r="D10" s="34" t="s">
        <v>47</v>
      </c>
      <c r="E10" s="36" t="s">
        <v>48</v>
      </c>
      <c r="F10" s="39" t="s">
        <v>36</v>
      </c>
      <c r="G10" s="38">
        <v>0.42083333333333334</v>
      </c>
      <c r="H10" s="28">
        <v>0.42486111111111113</v>
      </c>
      <c r="I10" s="12">
        <f t="shared" si="0"/>
        <v>0.004027777777777797</v>
      </c>
      <c r="J10" s="15">
        <f t="shared" si="1"/>
        <v>83.79310344827546</v>
      </c>
      <c r="K10" s="14">
        <f t="shared" si="2"/>
        <v>4.629629629632204E-05</v>
      </c>
      <c r="L10" s="10">
        <f t="shared" si="3"/>
        <v>1.1574074074094387E-05</v>
      </c>
    </row>
    <row r="11" spans="1:12" s="2" customFormat="1" ht="25.5">
      <c r="A11" s="6">
        <v>5</v>
      </c>
      <c r="B11" s="32">
        <v>3</v>
      </c>
      <c r="C11" s="33" t="s">
        <v>33</v>
      </c>
      <c r="D11" s="34" t="s">
        <v>34</v>
      </c>
      <c r="E11" s="36" t="s">
        <v>35</v>
      </c>
      <c r="F11" s="39" t="s">
        <v>36</v>
      </c>
      <c r="G11" s="38">
        <v>0.4173611111111111</v>
      </c>
      <c r="H11" s="28">
        <v>0.42141203703703706</v>
      </c>
      <c r="I11" s="12">
        <f t="shared" si="0"/>
        <v>0.00405092592592593</v>
      </c>
      <c r="J11" s="15">
        <f t="shared" si="1"/>
        <v>83.31428571428562</v>
      </c>
      <c r="K11" s="14">
        <f t="shared" si="2"/>
        <v>6.94444444444553E-05</v>
      </c>
      <c r="L11" s="10">
        <f t="shared" si="3"/>
        <v>2.3148148148133263E-05</v>
      </c>
    </row>
    <row r="12" spans="1:12" s="2" customFormat="1" ht="25.5">
      <c r="A12" s="6">
        <v>6</v>
      </c>
      <c r="B12" s="32">
        <v>2</v>
      </c>
      <c r="C12" s="33" t="s">
        <v>30</v>
      </c>
      <c r="D12" s="34" t="s">
        <v>31</v>
      </c>
      <c r="E12" s="36" t="s">
        <v>32</v>
      </c>
      <c r="F12" s="39" t="s">
        <v>29</v>
      </c>
      <c r="G12" s="38">
        <v>0.4166666666666667</v>
      </c>
      <c r="H12" s="28">
        <v>0.4208217592592593</v>
      </c>
      <c r="I12" s="12">
        <f t="shared" si="0"/>
        <v>0.004155092592592613</v>
      </c>
      <c r="J12" s="15">
        <f t="shared" si="1"/>
        <v>81.22562674094668</v>
      </c>
      <c r="K12" s="14">
        <f t="shared" si="2"/>
        <v>0.00017361111111113825</v>
      </c>
      <c r="L12" s="10">
        <f t="shared" si="3"/>
        <v>0.00010416666666668295</v>
      </c>
    </row>
    <row r="13" spans="1:12" s="2" customFormat="1" ht="25.5">
      <c r="A13" s="6">
        <v>7</v>
      </c>
      <c r="B13" s="32">
        <v>4</v>
      </c>
      <c r="C13" s="33" t="s">
        <v>37</v>
      </c>
      <c r="D13" s="34" t="s">
        <v>38</v>
      </c>
      <c r="E13" s="36" t="s">
        <v>28</v>
      </c>
      <c r="F13" s="39" t="s">
        <v>36</v>
      </c>
      <c r="G13" s="38">
        <v>0.41805555555555557</v>
      </c>
      <c r="H13" s="28">
        <v>0.4222222222222222</v>
      </c>
      <c r="I13" s="12">
        <f t="shared" si="0"/>
        <v>0.004166666666666652</v>
      </c>
      <c r="J13" s="15">
        <f t="shared" si="1"/>
        <v>81.00000000000028</v>
      </c>
      <c r="K13" s="14">
        <f t="shared" si="2"/>
        <v>0.00018518518518517713</v>
      </c>
      <c r="L13" s="10">
        <f t="shared" si="3"/>
        <v>1.1574074074038876E-05</v>
      </c>
    </row>
    <row r="14" spans="1:12" s="2" customFormat="1" ht="25.5">
      <c r="A14" s="6">
        <v>8</v>
      </c>
      <c r="B14" s="32">
        <v>40</v>
      </c>
      <c r="C14" s="33" t="s">
        <v>103</v>
      </c>
      <c r="D14" s="34" t="s">
        <v>104</v>
      </c>
      <c r="E14" s="36" t="s">
        <v>105</v>
      </c>
      <c r="F14" s="39" t="s">
        <v>64</v>
      </c>
      <c r="G14" s="38">
        <v>0.4277777777777778</v>
      </c>
      <c r="H14" s="28">
        <v>0.43206018518518513</v>
      </c>
      <c r="I14" s="12">
        <f t="shared" si="0"/>
        <v>0.004282407407407318</v>
      </c>
      <c r="J14" s="15">
        <f t="shared" si="1"/>
        <v>78.81081081081244</v>
      </c>
      <c r="K14" s="14">
        <f t="shared" si="2"/>
        <v>0.00030092592592584344</v>
      </c>
      <c r="L14" s="10">
        <f t="shared" si="3"/>
        <v>0.00011574074074066631</v>
      </c>
    </row>
    <row r="15" spans="1:12" s="2" customFormat="1" ht="25.5">
      <c r="A15" s="6">
        <v>9</v>
      </c>
      <c r="B15" s="32">
        <v>7</v>
      </c>
      <c r="C15" s="33" t="s">
        <v>39</v>
      </c>
      <c r="D15" s="34" t="s">
        <v>45</v>
      </c>
      <c r="E15" s="36" t="s">
        <v>46</v>
      </c>
      <c r="F15" s="39" t="s">
        <v>36</v>
      </c>
      <c r="G15" s="38">
        <v>0.4201388888888889</v>
      </c>
      <c r="H15" s="28">
        <v>0.4244212962962963</v>
      </c>
      <c r="I15" s="12">
        <f t="shared" si="0"/>
        <v>0.004282407407407429</v>
      </c>
      <c r="J15" s="15">
        <f t="shared" si="1"/>
        <v>78.81081081081041</v>
      </c>
      <c r="K15" s="14">
        <f t="shared" si="2"/>
        <v>0.00030092592592595446</v>
      </c>
      <c r="L15" s="10">
        <f t="shared" si="3"/>
        <v>1.1102230246251565E-16</v>
      </c>
    </row>
    <row r="16" spans="1:12" s="2" customFormat="1" ht="25.5">
      <c r="A16" s="6">
        <v>10</v>
      </c>
      <c r="B16" s="32">
        <v>22</v>
      </c>
      <c r="C16" s="33" t="s">
        <v>74</v>
      </c>
      <c r="D16" s="34" t="s">
        <v>75</v>
      </c>
      <c r="E16" s="36" t="s">
        <v>35</v>
      </c>
      <c r="F16" s="39" t="s">
        <v>59</v>
      </c>
      <c r="G16" s="38">
        <v>0.43125</v>
      </c>
      <c r="H16" s="28">
        <v>0.43555555555555553</v>
      </c>
      <c r="I16" s="12">
        <f t="shared" si="0"/>
        <v>0.004305555555555507</v>
      </c>
      <c r="J16" s="15">
        <f t="shared" si="1"/>
        <v>78.38709677419443</v>
      </c>
      <c r="K16" s="14">
        <f t="shared" si="2"/>
        <v>0.0003240740740740322</v>
      </c>
      <c r="L16" s="10">
        <f t="shared" si="3"/>
        <v>2.3148148148077752E-05</v>
      </c>
    </row>
    <row r="17" spans="1:12" s="2" customFormat="1" ht="25.5">
      <c r="A17" s="6">
        <v>11</v>
      </c>
      <c r="B17" s="32">
        <v>43</v>
      </c>
      <c r="C17" s="33" t="s">
        <v>112</v>
      </c>
      <c r="D17" s="34" t="s">
        <v>113</v>
      </c>
      <c r="E17" s="36" t="s">
        <v>114</v>
      </c>
      <c r="F17" s="39" t="s">
        <v>64</v>
      </c>
      <c r="G17" s="38">
        <v>0.4284722222222222</v>
      </c>
      <c r="H17" s="28">
        <v>0.43277777777777776</v>
      </c>
      <c r="I17" s="12">
        <f t="shared" si="0"/>
        <v>0.0043055555555555625</v>
      </c>
      <c r="J17" s="15">
        <f t="shared" si="1"/>
        <v>78.38709677419342</v>
      </c>
      <c r="K17" s="14">
        <f t="shared" si="2"/>
        <v>0.0003240740740740877</v>
      </c>
      <c r="L17" s="10">
        <f t="shared" si="3"/>
        <v>5.551115123125783E-17</v>
      </c>
    </row>
    <row r="18" spans="1:12" s="2" customFormat="1" ht="25.5">
      <c r="A18" s="6">
        <v>12</v>
      </c>
      <c r="B18" s="32">
        <v>42</v>
      </c>
      <c r="C18" s="33" t="s">
        <v>109</v>
      </c>
      <c r="D18" s="34" t="s">
        <v>110</v>
      </c>
      <c r="E18" s="36" t="s">
        <v>111</v>
      </c>
      <c r="F18" s="39" t="s">
        <v>64</v>
      </c>
      <c r="G18" s="38">
        <v>0.4291666666666667</v>
      </c>
      <c r="H18" s="28">
        <v>0.43351851851851847</v>
      </c>
      <c r="I18" s="12">
        <f t="shared" si="0"/>
        <v>0.0043518518518517735</v>
      </c>
      <c r="J18" s="15">
        <f t="shared" si="1"/>
        <v>77.5531914893631</v>
      </c>
      <c r="K18" s="14">
        <f t="shared" si="2"/>
        <v>0.00037037037037029874</v>
      </c>
      <c r="L18" s="10">
        <f t="shared" si="3"/>
        <v>4.6296296296211015E-05</v>
      </c>
    </row>
    <row r="19" spans="1:12" s="2" customFormat="1" ht="25.5">
      <c r="A19" s="6">
        <v>13</v>
      </c>
      <c r="B19" s="32">
        <v>21</v>
      </c>
      <c r="C19" s="33" t="s">
        <v>39</v>
      </c>
      <c r="D19" s="34" t="s">
        <v>73</v>
      </c>
      <c r="E19" s="36" t="s">
        <v>53</v>
      </c>
      <c r="F19" s="39" t="s">
        <v>59</v>
      </c>
      <c r="G19" s="38">
        <v>0.4305555555555556</v>
      </c>
      <c r="H19" s="28">
        <v>0.435</v>
      </c>
      <c r="I19" s="12">
        <f t="shared" si="0"/>
        <v>0.0044444444444444176</v>
      </c>
      <c r="J19" s="15">
        <f t="shared" si="1"/>
        <v>75.93750000000045</v>
      </c>
      <c r="K19" s="14">
        <f t="shared" si="2"/>
        <v>0.0004629629629629428</v>
      </c>
      <c r="L19" s="10">
        <f t="shared" si="3"/>
        <v>9.259259259264407E-05</v>
      </c>
    </row>
    <row r="20" spans="1:12" s="2" customFormat="1" ht="25.5">
      <c r="A20" s="6">
        <v>14</v>
      </c>
      <c r="B20" s="32">
        <v>12</v>
      </c>
      <c r="C20" s="33" t="s">
        <v>54</v>
      </c>
      <c r="D20" s="34" t="s">
        <v>55</v>
      </c>
      <c r="E20" s="36" t="s">
        <v>56</v>
      </c>
      <c r="F20" s="39" t="s">
        <v>36</v>
      </c>
      <c r="G20" s="38">
        <v>0.4236111111111111</v>
      </c>
      <c r="H20" s="28">
        <v>0.4280555555555556</v>
      </c>
      <c r="I20" s="12">
        <f t="shared" si="0"/>
        <v>0.004444444444444473</v>
      </c>
      <c r="J20" s="15">
        <f t="shared" si="1"/>
        <v>75.9374999999995</v>
      </c>
      <c r="K20" s="14">
        <f t="shared" si="2"/>
        <v>0.0004629629629629983</v>
      </c>
      <c r="L20" s="10">
        <f t="shared" si="3"/>
        <v>5.551115123125783E-17</v>
      </c>
    </row>
    <row r="21" spans="1:12" s="2" customFormat="1" ht="25.5">
      <c r="A21" s="6">
        <v>15</v>
      </c>
      <c r="B21" s="32">
        <v>17</v>
      </c>
      <c r="C21" s="33" t="s">
        <v>30</v>
      </c>
      <c r="D21" s="34" t="s">
        <v>62</v>
      </c>
      <c r="E21" s="36" t="s">
        <v>63</v>
      </c>
      <c r="F21" s="39" t="s">
        <v>64</v>
      </c>
      <c r="G21" s="38">
        <v>0.42569444444444443</v>
      </c>
      <c r="H21" s="28">
        <v>0.4301388888888889</v>
      </c>
      <c r="I21" s="12">
        <f t="shared" si="0"/>
        <v>0.004444444444444473</v>
      </c>
      <c r="J21" s="15">
        <f t="shared" si="1"/>
        <v>75.9374999999995</v>
      </c>
      <c r="K21" s="14">
        <f t="shared" si="2"/>
        <v>0.0004629629629629983</v>
      </c>
      <c r="L21" s="10">
        <f t="shared" si="3"/>
        <v>0</v>
      </c>
    </row>
    <row r="22" spans="1:12" s="2" customFormat="1" ht="25.5">
      <c r="A22" s="6">
        <v>16</v>
      </c>
      <c r="B22" s="32">
        <v>9</v>
      </c>
      <c r="C22" s="33" t="s">
        <v>49</v>
      </c>
      <c r="D22" s="34" t="s">
        <v>50</v>
      </c>
      <c r="E22" s="36" t="s">
        <v>51</v>
      </c>
      <c r="F22" s="39" t="s">
        <v>36</v>
      </c>
      <c r="G22" s="38">
        <v>0.4215277777777778</v>
      </c>
      <c r="H22" s="28">
        <v>0.4260069444444445</v>
      </c>
      <c r="I22" s="12">
        <f t="shared" si="0"/>
        <v>0.004479166666666701</v>
      </c>
      <c r="J22" s="15">
        <f t="shared" si="1"/>
        <v>75.34883720930175</v>
      </c>
      <c r="K22" s="14">
        <f t="shared" si="2"/>
        <v>0.000497685185185226</v>
      </c>
      <c r="L22" s="10">
        <f t="shared" si="3"/>
        <v>3.472222222222765E-05</v>
      </c>
    </row>
    <row r="23" spans="1:12" s="2" customFormat="1" ht="25.5">
      <c r="A23" s="6">
        <v>17</v>
      </c>
      <c r="B23" s="32">
        <v>41</v>
      </c>
      <c r="C23" s="33" t="s">
        <v>106</v>
      </c>
      <c r="D23" s="34" t="s">
        <v>107</v>
      </c>
      <c r="E23" s="36" t="s">
        <v>108</v>
      </c>
      <c r="F23" s="39" t="s">
        <v>36</v>
      </c>
      <c r="G23" s="38">
        <v>0.42291666666666666</v>
      </c>
      <c r="H23" s="28">
        <v>0.4274074074074074</v>
      </c>
      <c r="I23" s="12">
        <f t="shared" si="0"/>
        <v>0.00449074074074074</v>
      </c>
      <c r="J23" s="15">
        <f t="shared" si="1"/>
        <v>75.15463917525774</v>
      </c>
      <c r="K23" s="14">
        <f t="shared" si="2"/>
        <v>0.0005092592592592649</v>
      </c>
      <c r="L23" s="10">
        <f t="shared" si="3"/>
        <v>1.1574074074038876E-05</v>
      </c>
    </row>
    <row r="24" spans="1:12" s="2" customFormat="1" ht="25.5">
      <c r="A24" s="6">
        <v>18</v>
      </c>
      <c r="B24" s="32">
        <v>14</v>
      </c>
      <c r="C24" s="33" t="s">
        <v>30</v>
      </c>
      <c r="D24" s="34" t="s">
        <v>57</v>
      </c>
      <c r="E24" s="36" t="s">
        <v>58</v>
      </c>
      <c r="F24" s="39" t="s">
        <v>59</v>
      </c>
      <c r="G24" s="38">
        <v>0.42430555555555555</v>
      </c>
      <c r="H24" s="28">
        <v>0.4288194444444444</v>
      </c>
      <c r="I24" s="12">
        <f aca="true" t="shared" si="4" ref="I24:I36">SUM((H24)-(G24))</f>
        <v>0.004513888888888873</v>
      </c>
      <c r="J24" s="15">
        <f aca="true" t="shared" si="5" ref="J24:J36">PRODUCT(K$3/I24/24)</f>
        <v>74.76923076923103</v>
      </c>
      <c r="K24" s="14">
        <f aca="true" t="shared" si="6" ref="K24:K36">SUM(I24)-(I$7)</f>
        <v>0.0005324074074073981</v>
      </c>
      <c r="L24" s="10">
        <f aca="true" t="shared" si="7" ref="L24:L36">SUM(I24)-(I23)</f>
        <v>2.3148148148133263E-05</v>
      </c>
    </row>
    <row r="25" spans="1:12" s="2" customFormat="1" ht="25.5">
      <c r="A25" s="6">
        <v>19</v>
      </c>
      <c r="B25" s="32">
        <v>15</v>
      </c>
      <c r="C25" s="33" t="s">
        <v>60</v>
      </c>
      <c r="D25" s="34" t="s">
        <v>61</v>
      </c>
      <c r="E25" s="36" t="s">
        <v>48</v>
      </c>
      <c r="F25" s="39" t="s">
        <v>59</v>
      </c>
      <c r="G25" s="38">
        <v>0.425</v>
      </c>
      <c r="H25" s="28">
        <v>0.4295138888888889</v>
      </c>
      <c r="I25" s="12">
        <f t="shared" si="4"/>
        <v>0.004513888888888928</v>
      </c>
      <c r="J25" s="15">
        <f t="shared" si="5"/>
        <v>74.7692307692301</v>
      </c>
      <c r="K25" s="14">
        <f t="shared" si="6"/>
        <v>0.0005324074074074536</v>
      </c>
      <c r="L25" s="10">
        <f t="shared" si="7"/>
        <v>5.551115123125783E-17</v>
      </c>
    </row>
    <row r="26" spans="1:12" s="2" customFormat="1" ht="25.5">
      <c r="A26" s="6">
        <v>20</v>
      </c>
      <c r="B26" s="32">
        <v>25</v>
      </c>
      <c r="C26" s="33" t="s">
        <v>79</v>
      </c>
      <c r="D26" s="34" t="s">
        <v>80</v>
      </c>
      <c r="E26" s="36" t="s">
        <v>81</v>
      </c>
      <c r="F26" s="39" t="s">
        <v>64</v>
      </c>
      <c r="G26" s="38">
        <v>0.43263888888888885</v>
      </c>
      <c r="H26" s="28">
        <v>0.4371527777777778</v>
      </c>
      <c r="I26" s="12">
        <f t="shared" si="4"/>
        <v>0.004513888888888928</v>
      </c>
      <c r="J26" s="15">
        <f t="shared" si="5"/>
        <v>74.7692307692301</v>
      </c>
      <c r="K26" s="14">
        <f t="shared" si="6"/>
        <v>0.0005324074074074536</v>
      </c>
      <c r="L26" s="10">
        <f t="shared" si="7"/>
        <v>0</v>
      </c>
    </row>
    <row r="27" spans="1:12" s="2" customFormat="1" ht="25.5">
      <c r="A27" s="6">
        <v>21</v>
      </c>
      <c r="B27" s="32">
        <v>10</v>
      </c>
      <c r="C27" s="33" t="s">
        <v>39</v>
      </c>
      <c r="D27" s="34" t="s">
        <v>52</v>
      </c>
      <c r="E27" s="36" t="s">
        <v>53</v>
      </c>
      <c r="F27" s="39" t="s">
        <v>36</v>
      </c>
      <c r="G27" s="38">
        <v>0.4222222222222222</v>
      </c>
      <c r="H27" s="28">
        <v>0.4268518518518518</v>
      </c>
      <c r="I27" s="12">
        <f t="shared" si="4"/>
        <v>0.004629629629629595</v>
      </c>
      <c r="J27" s="15">
        <f t="shared" si="5"/>
        <v>72.90000000000055</v>
      </c>
      <c r="K27" s="14">
        <f t="shared" si="6"/>
        <v>0.0006481481481481199</v>
      </c>
      <c r="L27" s="10">
        <f t="shared" si="7"/>
        <v>0.00011574074074066631</v>
      </c>
    </row>
    <row r="28" spans="1:12" s="2" customFormat="1" ht="25.5">
      <c r="A28" s="6">
        <v>22</v>
      </c>
      <c r="B28" s="32">
        <v>32</v>
      </c>
      <c r="C28" s="33" t="s">
        <v>92</v>
      </c>
      <c r="D28" s="34" t="s">
        <v>93</v>
      </c>
      <c r="E28" s="36" t="s">
        <v>35</v>
      </c>
      <c r="F28" s="39" t="s">
        <v>59</v>
      </c>
      <c r="G28" s="38">
        <v>0.4361111111111111</v>
      </c>
      <c r="H28" s="28">
        <v>0.44075231481481486</v>
      </c>
      <c r="I28" s="12">
        <f t="shared" si="4"/>
        <v>0.004641203703703745</v>
      </c>
      <c r="J28" s="15">
        <f t="shared" si="5"/>
        <v>72.7182044887774</v>
      </c>
      <c r="K28" s="14">
        <f t="shared" si="6"/>
        <v>0.0006597222222222698</v>
      </c>
      <c r="L28" s="10">
        <f t="shared" si="7"/>
        <v>1.1574074074149898E-05</v>
      </c>
    </row>
    <row r="29" spans="1:12" s="2" customFormat="1" ht="25.5">
      <c r="A29" s="6">
        <v>23</v>
      </c>
      <c r="B29" s="32">
        <v>19</v>
      </c>
      <c r="C29" s="33" t="s">
        <v>68</v>
      </c>
      <c r="D29" s="34" t="s">
        <v>69</v>
      </c>
      <c r="E29" s="36" t="s">
        <v>70</v>
      </c>
      <c r="F29" s="39" t="s">
        <v>59</v>
      </c>
      <c r="G29" s="38">
        <v>0.4270833333333333</v>
      </c>
      <c r="H29" s="28">
        <v>0.43175925925925923</v>
      </c>
      <c r="I29" s="12">
        <f t="shared" si="4"/>
        <v>0.004675925925925917</v>
      </c>
      <c r="J29" s="15">
        <f t="shared" si="5"/>
        <v>72.17821782178233</v>
      </c>
      <c r="K29" s="14">
        <f t="shared" si="6"/>
        <v>0.000694444444444442</v>
      </c>
      <c r="L29" s="10">
        <f t="shared" si="7"/>
        <v>3.472222222217214E-05</v>
      </c>
    </row>
    <row r="30" spans="1:12" s="2" customFormat="1" ht="25.5">
      <c r="A30" s="6">
        <v>24</v>
      </c>
      <c r="B30" s="32">
        <v>26</v>
      </c>
      <c r="C30" s="33" t="s">
        <v>82</v>
      </c>
      <c r="D30" s="34" t="s">
        <v>83</v>
      </c>
      <c r="E30" s="36" t="s">
        <v>84</v>
      </c>
      <c r="F30" s="39" t="s">
        <v>64</v>
      </c>
      <c r="G30" s="38">
        <v>0.43333333333333335</v>
      </c>
      <c r="H30" s="28">
        <v>0.4380208333333333</v>
      </c>
      <c r="I30" s="12">
        <f t="shared" si="4"/>
        <v>0.004687499999999956</v>
      </c>
      <c r="J30" s="15">
        <f t="shared" si="5"/>
        <v>72.00000000000068</v>
      </c>
      <c r="K30" s="14">
        <f t="shared" si="6"/>
        <v>0.0007060185185184809</v>
      </c>
      <c r="L30" s="10">
        <f t="shared" si="7"/>
        <v>1.1574074074038876E-05</v>
      </c>
    </row>
    <row r="31" spans="1:12" s="2" customFormat="1" ht="25.5">
      <c r="A31" s="6">
        <v>25</v>
      </c>
      <c r="B31" s="32">
        <v>37</v>
      </c>
      <c r="C31" s="33" t="s">
        <v>98</v>
      </c>
      <c r="D31" s="34" t="s">
        <v>99</v>
      </c>
      <c r="E31" s="36" t="s">
        <v>100</v>
      </c>
      <c r="F31" s="39" t="s">
        <v>97</v>
      </c>
      <c r="G31" s="38">
        <v>0.4388888888888889</v>
      </c>
      <c r="H31" s="28">
        <v>0.44358796296296293</v>
      </c>
      <c r="I31" s="12">
        <f t="shared" si="4"/>
        <v>0.00469907407407405</v>
      </c>
      <c r="J31" s="15">
        <f t="shared" si="5"/>
        <v>71.82266009852253</v>
      </c>
      <c r="K31" s="14">
        <f t="shared" si="6"/>
        <v>0.0007175925925925752</v>
      </c>
      <c r="L31" s="10">
        <f t="shared" si="7"/>
        <v>1.1574074074094387E-05</v>
      </c>
    </row>
    <row r="32" spans="1:12" s="2" customFormat="1" ht="25.5">
      <c r="A32" s="6">
        <v>26</v>
      </c>
      <c r="B32" s="32">
        <v>28</v>
      </c>
      <c r="C32" s="33" t="s">
        <v>86</v>
      </c>
      <c r="D32" s="34" t="s">
        <v>87</v>
      </c>
      <c r="E32" s="36" t="s">
        <v>88</v>
      </c>
      <c r="F32" s="39" t="s">
        <v>59</v>
      </c>
      <c r="G32" s="38">
        <v>0.43472222222222223</v>
      </c>
      <c r="H32" s="28">
        <v>0.43949074074074074</v>
      </c>
      <c r="I32" s="12">
        <f t="shared" si="4"/>
        <v>0.004768518518518505</v>
      </c>
      <c r="J32" s="15">
        <f t="shared" si="5"/>
        <v>70.7766990291264</v>
      </c>
      <c r="K32" s="14">
        <f t="shared" si="6"/>
        <v>0.0007870370370370305</v>
      </c>
      <c r="L32" s="10">
        <f t="shared" si="7"/>
        <v>6.94444444444553E-05</v>
      </c>
    </row>
    <row r="33" spans="1:12" s="2" customFormat="1" ht="25.5">
      <c r="A33" s="6">
        <v>27</v>
      </c>
      <c r="B33" s="32">
        <v>36</v>
      </c>
      <c r="C33" s="33" t="s">
        <v>89</v>
      </c>
      <c r="D33" s="34" t="s">
        <v>96</v>
      </c>
      <c r="E33" s="36" t="s">
        <v>35</v>
      </c>
      <c r="F33" s="39" t="s">
        <v>97</v>
      </c>
      <c r="G33" s="38">
        <v>0.4375</v>
      </c>
      <c r="H33" s="28">
        <v>0.4422916666666667</v>
      </c>
      <c r="I33" s="12">
        <f t="shared" si="4"/>
        <v>0.004791666666666694</v>
      </c>
      <c r="J33" s="15">
        <f t="shared" si="5"/>
        <v>70.43478260869524</v>
      </c>
      <c r="K33" s="14">
        <f t="shared" si="6"/>
        <v>0.0008101851851852193</v>
      </c>
      <c r="L33" s="10">
        <f t="shared" si="7"/>
        <v>2.3148148148188774E-05</v>
      </c>
    </row>
    <row r="34" spans="1:12" s="2" customFormat="1" ht="25.5">
      <c r="A34" s="6">
        <v>28</v>
      </c>
      <c r="B34" s="32">
        <v>31</v>
      </c>
      <c r="C34" s="33" t="s">
        <v>33</v>
      </c>
      <c r="D34" s="34" t="s">
        <v>90</v>
      </c>
      <c r="E34" s="36" t="s">
        <v>91</v>
      </c>
      <c r="F34" s="39" t="s">
        <v>59</v>
      </c>
      <c r="G34" s="38">
        <v>0.4354166666666666</v>
      </c>
      <c r="H34" s="28">
        <v>0.44026620370370373</v>
      </c>
      <c r="I34" s="12">
        <f t="shared" si="4"/>
        <v>0.0048495370370371105</v>
      </c>
      <c r="J34" s="15">
        <f t="shared" si="5"/>
        <v>69.59427207637125</v>
      </c>
      <c r="K34" s="14">
        <f t="shared" si="6"/>
        <v>0.0008680555555556357</v>
      </c>
      <c r="L34" s="10">
        <f t="shared" si="7"/>
        <v>5.7870370370416424E-05</v>
      </c>
    </row>
    <row r="35" spans="1:12" s="2" customFormat="1" ht="25.5">
      <c r="A35" s="6">
        <v>33</v>
      </c>
      <c r="B35" s="32">
        <v>27</v>
      </c>
      <c r="C35" s="33" t="s">
        <v>60</v>
      </c>
      <c r="D35" s="34" t="s">
        <v>85</v>
      </c>
      <c r="E35" s="36" t="s">
        <v>48</v>
      </c>
      <c r="F35" s="39" t="s">
        <v>64</v>
      </c>
      <c r="G35" s="38">
        <v>0.43402777777777773</v>
      </c>
      <c r="H35" s="28">
        <v>0.4392361111111111</v>
      </c>
      <c r="I35" s="12">
        <f t="shared" si="4"/>
        <v>0.00520833333333337</v>
      </c>
      <c r="J35" s="15">
        <f t="shared" si="5"/>
        <v>64.79999999999954</v>
      </c>
      <c r="K35" s="14">
        <f t="shared" si="6"/>
        <v>0.0012268518518518956</v>
      </c>
      <c r="L35" s="10">
        <f t="shared" si="7"/>
        <v>0.00035879629629625986</v>
      </c>
    </row>
    <row r="36" spans="1:12" s="2" customFormat="1" ht="26.25" thickBot="1">
      <c r="A36" s="7">
        <v>29</v>
      </c>
      <c r="B36" s="43">
        <v>34</v>
      </c>
      <c r="C36" s="44" t="s">
        <v>89</v>
      </c>
      <c r="D36" s="45" t="s">
        <v>94</v>
      </c>
      <c r="E36" s="46" t="s">
        <v>95</v>
      </c>
      <c r="F36" s="47" t="s">
        <v>64</v>
      </c>
      <c r="G36" s="48">
        <v>0.4381944444444445</v>
      </c>
      <c r="H36" s="29">
        <v>0.44349537037037035</v>
      </c>
      <c r="I36" s="49">
        <f t="shared" si="4"/>
        <v>0.005300925925925848</v>
      </c>
      <c r="J36" s="50">
        <f t="shared" si="5"/>
        <v>63.66812227074329</v>
      </c>
      <c r="K36" s="51">
        <f t="shared" si="6"/>
        <v>0.0013194444444443731</v>
      </c>
      <c r="L36" s="52">
        <f t="shared" si="7"/>
        <v>9.259259259247754E-05</v>
      </c>
    </row>
    <row r="37" spans="1:12" s="2" customFormat="1" ht="25.5">
      <c r="A37" s="40">
        <v>30</v>
      </c>
      <c r="B37" s="32">
        <v>18</v>
      </c>
      <c r="C37" s="35" t="s">
        <v>65</v>
      </c>
      <c r="D37" s="34" t="s">
        <v>66</v>
      </c>
      <c r="E37" s="36" t="s">
        <v>67</v>
      </c>
      <c r="F37" s="41" t="s">
        <v>64</v>
      </c>
      <c r="G37" s="37"/>
      <c r="H37" s="27"/>
      <c r="I37" s="56" t="s">
        <v>115</v>
      </c>
      <c r="J37" s="57"/>
      <c r="K37" s="57"/>
      <c r="L37" s="58"/>
    </row>
    <row r="38" spans="1:12" s="2" customFormat="1" ht="25.5">
      <c r="A38" s="6">
        <v>31</v>
      </c>
      <c r="B38" s="32">
        <v>20</v>
      </c>
      <c r="C38" s="33" t="s">
        <v>71</v>
      </c>
      <c r="D38" s="34" t="s">
        <v>72</v>
      </c>
      <c r="E38" s="36" t="s">
        <v>48</v>
      </c>
      <c r="F38" s="39" t="s">
        <v>59</v>
      </c>
      <c r="G38" s="38"/>
      <c r="H38" s="28"/>
      <c r="I38" s="59" t="s">
        <v>115</v>
      </c>
      <c r="J38" s="60" t="e">
        <f t="shared" si="1"/>
        <v>#VALUE!</v>
      </c>
      <c r="K38" s="60">
        <f>SUM(I38)-(I$7)</f>
        <v>-0.003981481481481475</v>
      </c>
      <c r="L38" s="61" t="e">
        <f>SUM(I38)-(I37)</f>
        <v>#VALUE!</v>
      </c>
    </row>
    <row r="39" spans="1:12" s="2" customFormat="1" ht="25.5">
      <c r="A39" s="6">
        <v>32</v>
      </c>
      <c r="B39" s="32">
        <v>24</v>
      </c>
      <c r="C39" s="33" t="s">
        <v>76</v>
      </c>
      <c r="D39" s="34" t="s">
        <v>77</v>
      </c>
      <c r="E39" s="36" t="s">
        <v>78</v>
      </c>
      <c r="F39" s="39" t="s">
        <v>64</v>
      </c>
      <c r="G39" s="38"/>
      <c r="H39" s="28"/>
      <c r="I39" s="59" t="s">
        <v>115</v>
      </c>
      <c r="J39" s="60" t="e">
        <f t="shared" si="1"/>
        <v>#VALUE!</v>
      </c>
      <c r="K39" s="60">
        <f>SUM(I39)-(I$7)</f>
        <v>-0.003981481481481475</v>
      </c>
      <c r="L39" s="61" t="e">
        <f>SUM(I39)-(I38)</f>
        <v>#VALUE!</v>
      </c>
    </row>
    <row r="40" spans="1:12" s="2" customFormat="1" ht="26.25" thickBot="1">
      <c r="A40" s="7">
        <v>34</v>
      </c>
      <c r="B40" s="43">
        <v>39</v>
      </c>
      <c r="C40" s="44" t="s">
        <v>101</v>
      </c>
      <c r="D40" s="45" t="s">
        <v>102</v>
      </c>
      <c r="E40" s="46" t="s">
        <v>28</v>
      </c>
      <c r="F40" s="47" t="s">
        <v>97</v>
      </c>
      <c r="G40" s="48"/>
      <c r="H40" s="29"/>
      <c r="I40" s="53" t="s">
        <v>115</v>
      </c>
      <c r="J40" s="54" t="e">
        <f t="shared" si="1"/>
        <v>#VALUE!</v>
      </c>
      <c r="K40" s="54">
        <f>SUM(I40)-(I$7)</f>
        <v>-0.003981481481481475</v>
      </c>
      <c r="L40" s="55">
        <f>SUM(I40)-(I36)</f>
        <v>-0.005300925925925848</v>
      </c>
    </row>
    <row r="41" ht="25.5" customHeight="1"/>
    <row r="42" spans="1:12" s="23" customFormat="1" ht="13.5">
      <c r="A42" s="5"/>
      <c r="B42" s="24" t="s">
        <v>19</v>
      </c>
      <c r="C42" s="5"/>
      <c r="D42" s="76" t="s">
        <v>20</v>
      </c>
      <c r="E42" s="76"/>
      <c r="F42" s="5"/>
      <c r="G42" s="31"/>
      <c r="H42" s="22"/>
      <c r="I42" s="5"/>
      <c r="J42" s="30" t="s">
        <v>25</v>
      </c>
      <c r="K42" s="30"/>
      <c r="L42" s="31"/>
    </row>
    <row r="44" spans="10:11" ht="13.5">
      <c r="J44" s="62">
        <v>0.4847222222222222</v>
      </c>
      <c r="K44" s="63"/>
    </row>
    <row r="45" spans="10:11" ht="13.5">
      <c r="J45" s="64"/>
      <c r="K45" s="65"/>
    </row>
  </sheetData>
  <mergeCells count="22">
    <mergeCell ref="D3:J4"/>
    <mergeCell ref="I5:I6"/>
    <mergeCell ref="J5:J6"/>
    <mergeCell ref="E5:E6"/>
    <mergeCell ref="K5:L5"/>
    <mergeCell ref="B5:B6"/>
    <mergeCell ref="G5:G6"/>
    <mergeCell ref="H5:H6"/>
    <mergeCell ref="J44:K45"/>
    <mergeCell ref="A1:L1"/>
    <mergeCell ref="A2:C2"/>
    <mergeCell ref="J2:L2"/>
    <mergeCell ref="A3:B4"/>
    <mergeCell ref="A5:A6"/>
    <mergeCell ref="D5:D6"/>
    <mergeCell ref="D42:E42"/>
    <mergeCell ref="F5:F6"/>
    <mergeCell ref="K4:L4"/>
    <mergeCell ref="I40:L40"/>
    <mergeCell ref="I37:L37"/>
    <mergeCell ref="I38:L38"/>
    <mergeCell ref="I39:L39"/>
  </mergeCells>
  <printOptions horizontalCentered="1"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Ершов</dc:creator>
  <cp:keywords/>
  <dc:description/>
  <cp:lastModifiedBy>Алексей</cp:lastModifiedBy>
  <cp:lastPrinted>2007-06-16T11:50:01Z</cp:lastPrinted>
  <dcterms:created xsi:type="dcterms:W3CDTF">2004-12-23T15:28:12Z</dcterms:created>
  <dcterms:modified xsi:type="dcterms:W3CDTF">2007-06-16T11:50:03Z</dcterms:modified>
  <cp:category/>
  <cp:version/>
  <cp:contentType/>
  <cp:contentStatus/>
</cp:coreProperties>
</file>